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runova\Desktop\"/>
    </mc:Choice>
  </mc:AlternateContent>
  <bookViews>
    <workbookView xWindow="0" yWindow="0" windowWidth="28800" windowHeight="12435"/>
  </bookViews>
  <sheets>
    <sheet name="146" sheetId="1" r:id="rId1"/>
  </sheets>
  <externalReferences>
    <externalReference r:id="rId2"/>
  </externalReferences>
  <definedNames>
    <definedName name="Z_1CD30FE3_E2BF_42FA_A49F_DCB62716B89D_.wvu.PrintArea" localSheetId="0" hidden="1">'146'!$A$1:$E$139</definedName>
    <definedName name="Z_33F81073_B3B8_43DB_B9DB_3C43B221F352_.wvu.PrintArea" localSheetId="0" hidden="1">'146'!$A$1:$E$138</definedName>
    <definedName name="Z_39B84261_B579_4A8E_BBA9_02AAF1C2A384_.wvu.PrintArea" localSheetId="0" hidden="1">'146'!$A$1:$E$139</definedName>
    <definedName name="Z_3C78CEAB_838D_4D4E_A8AB_F813D42803E8_.wvu.PrintArea" localSheetId="0" hidden="1">'146'!$A$1:$E$135</definedName>
    <definedName name="Z_3CDAE60E_6F6C_4531_869A_A336FE81B9B5_.wvu.PrintArea" localSheetId="0" hidden="1">'146'!$A$1:$E$134</definedName>
    <definedName name="Z_44000B6E_1ADB_4013_B2A8_4D8DD6EE982E_.wvu.PrintArea" localSheetId="0" hidden="1">'146'!$A$1:$E$135</definedName>
    <definedName name="Z_46E6D83A_214B_4DC5_B949_986E66BE9CF7_.wvu.PrintArea" localSheetId="0" hidden="1">'146'!$A$1:$E$138</definedName>
    <definedName name="Z_5EB66311_8CE8_436B_8E36_7CFF53E6771E_.wvu.PrintArea" localSheetId="0" hidden="1">'146'!$A$1:$E$138</definedName>
    <definedName name="Z_63177DE8_06D9_4E5E_89BF_2BC304A816AB_.wvu.PrintArea" localSheetId="0" hidden="1">'146'!$A$1:$E$134</definedName>
    <definedName name="Z_73B040DC_B72D_4976_9A1E_C2AF2D85A83B_.wvu.PrintArea" localSheetId="0" hidden="1">'146'!$A$1:$E$135</definedName>
    <definedName name="Z_7C4166CD_C66C_4B04_AB7D_AF4C4BDCCECC_.wvu.PrintArea" localSheetId="0" hidden="1">'146'!$A$1:$E$138</definedName>
    <definedName name="Z_7D582F80_4FA5_4B2D_9233_02C2DE4C68C6_.wvu.PrintArea" localSheetId="0" hidden="1">'146'!$A$1:$E$139</definedName>
    <definedName name="Z_8454C13F_A267_4E90_B65A_1F78159E1B8C_.wvu.PrintArea" localSheetId="0" hidden="1">'146'!$A$1:$E$138</definedName>
    <definedName name="Z_8BA30046_A801_4C47_8881_3E8B832E0AAB_.wvu.PrintArea" localSheetId="0" hidden="1">'146'!$A$1:$E$138</definedName>
    <definedName name="Z_ADA80B23_8404_417A_9971_3F5EAF307CC9_.wvu.PrintArea" localSheetId="0" hidden="1">'146'!$A$1:$E$135</definedName>
    <definedName name="Z_AF3BAEF2_DB80_43A9_87CB_78CBBDD47474_.wvu.PrintArea" localSheetId="0" hidden="1">'146'!$A$1:$E$135</definedName>
    <definedName name="Z_BCD1907A_53BC_4DE7_AB1F_301F5CA9E4B5_.wvu.PrintArea" localSheetId="0" hidden="1">'146'!$A$1:$E$135</definedName>
    <definedName name="Z_DBA2CCCD_5B4F_41C2_AABF_17901B96AE06_.wvu.PrintArea" localSheetId="0" hidden="1">'146'!$A$1:$E$139</definedName>
    <definedName name="Z_DDD6E196_097D_4628_B90B_073CA1417EA2_.wvu.PrintArea" localSheetId="0" hidden="1">'146'!$A$1:$E$138</definedName>
    <definedName name="Z_ED593B61_976F_4547_9396_0CD23C6D8270_.wvu.PrintArea" localSheetId="0" hidden="1">'146'!$A$1:$E$138</definedName>
    <definedName name="Z_FBE7F321_CA05_48BD_983D_B606200A8D25_.wvu.PrintArea" localSheetId="0" hidden="1">'146'!$A$1:$E$139</definedName>
    <definedName name="_xlnm.Print_Area" localSheetId="0">'146'!$A$1:$E$139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" i="1" l="1"/>
  <c r="B132" i="1"/>
  <c r="E127" i="1"/>
  <c r="D127" i="1"/>
  <c r="D128" i="1" s="1"/>
  <c r="C127" i="1"/>
  <c r="B127" i="1"/>
  <c r="D125" i="1"/>
  <c r="E124" i="1"/>
  <c r="E123" i="1"/>
  <c r="E122" i="1"/>
  <c r="E121" i="1"/>
  <c r="E120" i="1"/>
  <c r="E119" i="1"/>
  <c r="E118" i="1" s="1"/>
  <c r="D118" i="1"/>
  <c r="C118" i="1"/>
  <c r="B118" i="1"/>
  <c r="B125" i="1" s="1"/>
  <c r="B128" i="1" s="1"/>
  <c r="E117" i="1"/>
  <c r="E116" i="1"/>
  <c r="E111" i="1" s="1"/>
  <c r="E115" i="1"/>
  <c r="E114" i="1"/>
  <c r="E113" i="1"/>
  <c r="E112" i="1"/>
  <c r="D111" i="1"/>
  <c r="C111" i="1"/>
  <c r="B111" i="1"/>
  <c r="E110" i="1"/>
  <c r="E109" i="1"/>
  <c r="E108" i="1"/>
  <c r="E107" i="1"/>
  <c r="E106" i="1"/>
  <c r="E105" i="1"/>
  <c r="E104" i="1" s="1"/>
  <c r="D104" i="1"/>
  <c r="C104" i="1"/>
  <c r="B104" i="1"/>
  <c r="E103" i="1"/>
  <c r="E102" i="1"/>
  <c r="E101" i="1"/>
  <c r="E100" i="1"/>
  <c r="E99" i="1"/>
  <c r="E98" i="1"/>
  <c r="E97" i="1"/>
  <c r="E96" i="1"/>
  <c r="E94" i="1" s="1"/>
  <c r="E95" i="1"/>
  <c r="D94" i="1"/>
  <c r="C94" i="1"/>
  <c r="B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2" i="1" s="1"/>
  <c r="E76" i="1"/>
  <c r="E75" i="1"/>
  <c r="E74" i="1"/>
  <c r="E73" i="1"/>
  <c r="D72" i="1"/>
  <c r="C72" i="1"/>
  <c r="B72" i="1"/>
  <c r="E71" i="1"/>
  <c r="E70" i="1"/>
  <c r="D70" i="1"/>
  <c r="C70" i="1"/>
  <c r="B70" i="1"/>
  <c r="E69" i="1"/>
  <c r="E68" i="1"/>
  <c r="E67" i="1"/>
  <c r="E66" i="1"/>
  <c r="E65" i="1"/>
  <c r="E64" i="1"/>
  <c r="E63" i="1"/>
  <c r="E62" i="1"/>
  <c r="E61" i="1"/>
  <c r="E60" i="1"/>
  <c r="E59" i="1"/>
  <c r="E55" i="1" s="1"/>
  <c r="E58" i="1"/>
  <c r="E57" i="1"/>
  <c r="E56" i="1"/>
  <c r="D55" i="1"/>
  <c r="C55" i="1"/>
  <c r="B55" i="1"/>
  <c r="E54" i="1"/>
  <c r="E53" i="1"/>
  <c r="E52" i="1"/>
  <c r="E51" i="1"/>
  <c r="E50" i="1"/>
  <c r="E48" i="1" s="1"/>
  <c r="E49" i="1"/>
  <c r="D48" i="1"/>
  <c r="C48" i="1"/>
  <c r="B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7" i="1" s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7" i="1"/>
  <c r="C7" i="1"/>
  <c r="C125" i="1" s="1"/>
  <c r="B7" i="1"/>
  <c r="A3" i="1"/>
  <c r="E125" i="1" l="1"/>
  <c r="E128" i="1" s="1"/>
  <c r="C128" i="1"/>
</calcChain>
</file>

<file path=xl/sharedStrings.xml><?xml version="1.0" encoding="utf-8"?>
<sst xmlns="http://schemas.openxmlformats.org/spreadsheetml/2006/main" count="51" uniqueCount="50">
  <si>
    <t>Отчет о привлечении и расходовании дополнительных финансовых средств от приносящей доход деятельности, добровольных пожертвований и целевых взносов физических и (или) юридических лиц за 2023 год</t>
  </si>
  <si>
    <t>(наименование бюджетного или автономного учреждения)</t>
  </si>
  <si>
    <t>Наименование показателя</t>
  </si>
  <si>
    <t>Остаток средств на 01.01.2023, руб.</t>
  </si>
  <si>
    <t>Поступило средств за 2023 год, руб.</t>
  </si>
  <si>
    <t xml:space="preserve">Израсходовано средств в 2023 году, руб. </t>
  </si>
  <si>
    <t>Остаток средств на 01.01.2024, руб.</t>
  </si>
  <si>
    <t>Поступления от оказания услуг (выполнения работ), осуществляемых на платной основе</t>
  </si>
  <si>
    <t>Выплата заработной платы и начисления на выплаты по оплате труда</t>
  </si>
  <si>
    <t xml:space="preserve">Коммунальные услуги </t>
  </si>
  <si>
    <t>Поставка строительных товаров</t>
  </si>
  <si>
    <t>Поставка хозяйственных товаров и дезинфицирующих средств</t>
  </si>
  <si>
    <t>Поставка канцелярских товаров</t>
  </si>
  <si>
    <t>Госпошлина за аккредитацию</t>
  </si>
  <si>
    <t>Поставка бланков строгой отчетности</t>
  </si>
  <si>
    <t>Поставка печатных учебных изданий</t>
  </si>
  <si>
    <t>Оказание услуг по профилактической дезинфекции</t>
  </si>
  <si>
    <t>Поставка смесителей</t>
  </si>
  <si>
    <t>Штрафы, пени</t>
  </si>
  <si>
    <t>Поступления от родительской платы</t>
  </si>
  <si>
    <t>Организация питания ДО</t>
  </si>
  <si>
    <t xml:space="preserve">Гранты в форме субсидий, в том числе предоставляемые по результатам конкурсов, поступившие от оказания услуг (выполнения работ), осуществляемых на платной основе </t>
  </si>
  <si>
    <t>Оказание услуг по обучению</t>
  </si>
  <si>
    <t>Поставка акустической системы</t>
  </si>
  <si>
    <t>Усилитель и матричный микшер</t>
  </si>
  <si>
    <t>Усилитель и акустическая система</t>
  </si>
  <si>
    <t>Оборудование и мебель для школьного радио</t>
  </si>
  <si>
    <t>Поставка интерактивной панели, камеры, пульта управления и рэкового шкафа</t>
  </si>
  <si>
    <t>Поставка оборудования для видеоконференцсвязи</t>
  </si>
  <si>
    <t>Поставка ноутбуков для мобильного класса</t>
  </si>
  <si>
    <t>Поставка электронных учебных изданий</t>
  </si>
  <si>
    <t>Расходы, связанные с реализацией системы персонифицированного учета детей, осваивающих программы дополнительного образования</t>
  </si>
  <si>
    <t>Сертификаты дополнительного образования</t>
  </si>
  <si>
    <t>Поступления от иной приносящей доход деятельности</t>
  </si>
  <si>
    <t>Организация питания школьников</t>
  </si>
  <si>
    <t>Поступления от сдачи в аренду имущества</t>
  </si>
  <si>
    <t>За поставку изготовленной полиграфической продукции (подарки)</t>
  </si>
  <si>
    <t>Поступления от штрафов, пеней, иных сумм принудительного изъятия</t>
  </si>
  <si>
    <t>Пени за нарушение условий договоров (коммунальные услуги)</t>
  </si>
  <si>
    <t>Поставка стенда с геральдикой</t>
  </si>
  <si>
    <t xml:space="preserve">а пост.изгот.бланков док.гос.образца </t>
  </si>
  <si>
    <t>Поступления от выбытий материальных запасов</t>
  </si>
  <si>
    <t>Пени ТГК (1996,75), ПСК(170,0)</t>
  </si>
  <si>
    <t>пени ТГК-1 (просрочка 9 дней в январе 2023г.,т.к. поставщик отказался пролонгировать договор)</t>
  </si>
  <si>
    <t>ПСК  просрочка 11 дней за 2022г.</t>
  </si>
  <si>
    <t>Прочие поступления</t>
  </si>
  <si>
    <t>ИТОГО</t>
  </si>
  <si>
    <t xml:space="preserve">Исполнитель:                       </t>
  </si>
  <si>
    <t>(подпись, расшифровка)</t>
  </si>
  <si>
    <t xml:space="preserve">Телефон: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</si>
</sst>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15" fillId="0" borderId="0"/>
  </cellStyleXfs>
  <cellXfs count="39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0" applyFont="1"/>
    <xf numFmtId="0" fontId="3" fillId="0" borderId="0" xfId="1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Border="1"/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2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Border="1"/>
    <xf numFmtId="0" fontId="11" fillId="0" borderId="0" xfId="0" applyFont="1" applyBorder="1"/>
    <xf numFmtId="0" fontId="12" fillId="0" borderId="0" xfId="0" applyFont="1"/>
    <xf numFmtId="0" fontId="4" fillId="0" borderId="2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horizontal="left" vertical="center" wrapText="1"/>
    </xf>
    <xf numFmtId="4" fontId="14" fillId="0" borderId="2" xfId="3" applyNumberFormat="1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horizontal="left" wrapText="1"/>
    </xf>
    <xf numFmtId="0" fontId="16" fillId="0" borderId="2" xfId="4" applyFont="1" applyFill="1" applyBorder="1" applyAlignment="1">
      <alignment horizontal="left" wrapText="1"/>
    </xf>
    <xf numFmtId="4" fontId="9" fillId="0" borderId="2" xfId="0" applyNumberFormat="1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12" fillId="5" borderId="0" xfId="1" applyFont="1" applyFill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7" fillId="0" borderId="0" xfId="0" applyFont="1" applyBorder="1"/>
    <xf numFmtId="0" fontId="12" fillId="0" borderId="0" xfId="0" applyFont="1" applyAlignment="1">
      <alignment vertical="top"/>
    </xf>
  </cellXfs>
  <cellStyles count="5">
    <cellStyle name="Обычный" xfId="0" builtinId="0"/>
    <cellStyle name="Обычный 2" xfId="1"/>
    <cellStyle name="Обычный 2 2" xfId="3"/>
    <cellStyle name="Обычный_Лист1" xfId="2"/>
    <cellStyle name="Обычный_Лист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erver\&#1055;&#1060;&#1054;$\&#1064;&#1050;&#1054;&#1051;&#1067;\&#1054;&#1058;&#1063;&#1045;&#1058;&#1053;&#1054;&#1057;&#1058;&#1068;\&#1054;&#1090;&#1095;&#1077;&#1090;%20&#1086;%20&#1088;&#1072;&#1089;&#1093;&#1086;&#1076;&#1086;&#1074;&#1072;&#1085;&#1080;&#1080;%20&#1089;&#1088;&#1077;&#1076;&#1089;&#1090;&#1074;%20&#1055;&#1044;%20&#1076;&#1086;%2001.03.2023\2023\&#1060;&#1086;&#1088;&#1084;&#1072;%20&#1076;&#1083;&#1103;%20&#1079;&#1072;&#1087;&#1086;&#1083;&#1085;&#1077;&#1085;&#1080;&#1103;%20&#1087;&#1086;%20&#1054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О"/>
      <sheetName val="Показатели"/>
      <sheetName val="28"/>
      <sheetName val="46"/>
      <sheetName val="68"/>
      <sheetName val="69"/>
      <sheetName val="78"/>
      <sheetName val="79"/>
      <sheetName val="81"/>
      <sheetName val="96"/>
      <sheetName val="100"/>
      <sheetName val="119"/>
      <sheetName val="121"/>
      <sheetName val="126"/>
      <sheetName val="128"/>
      <sheetName val="136"/>
      <sheetName val="145"/>
      <sheetName val="146"/>
      <sheetName val="148"/>
      <sheetName val="156"/>
      <sheetName val="159"/>
      <sheetName val="172"/>
      <sheetName val="175"/>
      <sheetName val="176"/>
      <sheetName val="184"/>
      <sheetName val="186"/>
      <sheetName val="192"/>
      <sheetName val="514"/>
      <sheetName val="535"/>
      <sheetName val="561"/>
      <sheetName val="653"/>
      <sheetName val="692"/>
      <sheetName val="9"/>
      <sheetName val="ДДТ"/>
      <sheetName val="ЦРТ"/>
      <sheetName val="ИМЦ"/>
      <sheetName val="свод"/>
      <sheetName val="Поступило"/>
      <sheetName val="Лист1"/>
    </sheetNames>
    <sheetDataSet>
      <sheetData sheetId="0">
        <row r="4">
          <cell r="B4">
            <v>9</v>
          </cell>
          <cell r="D4" t="str">
            <v>Государственное  бюджетное общеобразовательное учреждение школа-интернат  № 9 Калининского  района 
 Санкт-Петербурга</v>
          </cell>
          <cell r="L4" t="str">
            <v>О.Г. Королева</v>
          </cell>
          <cell r="M4" t="str">
            <v>8 (812) 576-99-19</v>
          </cell>
        </row>
        <row r="5">
          <cell r="B5">
            <v>10</v>
          </cell>
          <cell r="D5" t="str">
            <v>Государственное бюджетное общеобразовательное учреждение школа № 10 Калининского района Санкт-Петербурга</v>
          </cell>
          <cell r="L5" t="str">
            <v>Е.Л. Пирожков</v>
          </cell>
          <cell r="M5" t="str">
            <v>8 (812) 576-99-19</v>
          </cell>
        </row>
        <row r="6">
          <cell r="B6">
            <v>28</v>
          </cell>
          <cell r="D6" t="str">
            <v>Государственное бюджетное общеобразовательное учреждение средняя общеобразовательная школа № 28 Калининского района Санкт-Петербурга</v>
          </cell>
          <cell r="L6" t="str">
            <v>Ю.Н. Матвеева</v>
          </cell>
          <cell r="M6" t="str">
            <v>8 (812) 576-99-19</v>
          </cell>
        </row>
        <row r="7">
          <cell r="B7">
            <v>46</v>
          </cell>
          <cell r="D7" t="str">
            <v>Государственное бюджетное общеобразовательное учреждение школа № 46 Калининского района Санкт-Петербурга «Центр Реабилитации и Милосердия»</v>
          </cell>
          <cell r="L7" t="str">
            <v>О.Г. Королева</v>
          </cell>
          <cell r="M7" t="str">
            <v>8 (812) 576-99-19</v>
          </cell>
        </row>
        <row r="8">
          <cell r="B8">
            <v>63</v>
          </cell>
          <cell r="D8" t="str">
            <v>Государственное бюджетное общеобразовательное учреждение Гимназия № 63 Калининского района Санкт-Петербурга</v>
          </cell>
          <cell r="L8" t="str">
            <v>А.Г. Белова</v>
          </cell>
          <cell r="M8" t="str">
            <v>8 (812) 576-99-19</v>
          </cell>
        </row>
        <row r="9">
          <cell r="B9">
            <v>68</v>
          </cell>
          <cell r="D9" t="str">
            <v>Государственное бюджетное общеобразовательное учреждение средняя общеобразовательная школа  № 68 Калининского района Санкт-Петербурга</v>
          </cell>
          <cell r="L9" t="str">
            <v>О.Г. Королева</v>
          </cell>
          <cell r="M9" t="str">
            <v>8 (812) 576-99-19</v>
          </cell>
        </row>
        <row r="10">
          <cell r="B10">
            <v>69</v>
          </cell>
          <cell r="D10" t="str">
            <v>Государственное бюджетное общеобразовательное учреждение средняя  общеобразовательная школа  № 69 Калининского района Санкт-Петербурга</v>
          </cell>
          <cell r="L10" t="str">
            <v>Т.Ю. Малкова</v>
          </cell>
          <cell r="M10" t="str">
            <v>8 (812) 576-99-19</v>
          </cell>
        </row>
        <row r="11">
          <cell r="B11">
            <v>71</v>
          </cell>
          <cell r="D11" t="str">
            <v>Государственное бюджетное общеобразовательное учреждение средняя  общеобразовательная школа № 71 Калининского района Санкт-Петербурга</v>
          </cell>
          <cell r="L11" t="str">
            <v>Т.А. Глазова</v>
          </cell>
          <cell r="M11" t="str">
            <v>8 (812) 576-99-19</v>
          </cell>
        </row>
        <row r="12">
          <cell r="B12">
            <v>72</v>
          </cell>
          <cell r="D12" t="str">
            <v>Государственное бюджетное общеобразовательное учреждение средняя общеобразовательная школа № 72 с углубленным изучением немецкого языка Калининского района Санкт-Петербурга</v>
          </cell>
          <cell r="L12" t="str">
            <v>Е.А. Балаева</v>
          </cell>
          <cell r="M12" t="str">
            <v>8 (812) 576-99-19</v>
          </cell>
        </row>
        <row r="13">
          <cell r="B13">
            <v>78</v>
          </cell>
          <cell r="D13" t="str">
            <v>Государственное бюджетное общеобразовательное учреждение средняя  общеобразовательная школа  № 78 Калининского района Санкт-Петербурга</v>
          </cell>
          <cell r="L13" t="str">
            <v>Е.В. Насонова</v>
          </cell>
          <cell r="M13" t="str">
            <v>8 (812) 576-99-19</v>
          </cell>
        </row>
        <row r="14">
          <cell r="B14">
            <v>79</v>
          </cell>
          <cell r="D14" t="str">
            <v>Государственное бюджетное общеобразовательное учреждение средняя общеобразовательная школа № 79 Калининского района Санкт-Петербурга</v>
          </cell>
          <cell r="L14" t="str">
            <v>Л.И. Пилькевич</v>
          </cell>
          <cell r="M14" t="str">
            <v>8 (812) 576-99-19</v>
          </cell>
        </row>
        <row r="15">
          <cell r="B15">
            <v>81</v>
          </cell>
          <cell r="D15" t="str">
            <v>Государственное бюджетное общеобразовательное учреждение средняя  общеобразовательная школа  № 81 Калининского района Санкт-Петербурга</v>
          </cell>
          <cell r="L15" t="str">
            <v>Е.В. Насонова</v>
          </cell>
          <cell r="M15" t="str">
            <v>8 (812) 576-99-19</v>
          </cell>
        </row>
        <row r="16">
          <cell r="B16">
            <v>88</v>
          </cell>
          <cell r="D16" t="str">
            <v>Государственное бюджетное общеобразовательное учреждение средняя  общеобразовательная школа  № 88 Калининского района Санкт-Петербурга</v>
          </cell>
          <cell r="L16" t="str">
            <v>Н.А. Петрова</v>
          </cell>
          <cell r="M16" t="str">
            <v>8 (812) 576-99-19</v>
          </cell>
        </row>
        <row r="17">
          <cell r="B17">
            <v>89</v>
          </cell>
          <cell r="D17" t="str">
            <v>Государственное бюджетное общеобразовательное учреждение средняя  общеобразовательная школа  № 89 Калининского района Санкт-Петербурга</v>
          </cell>
          <cell r="L17" t="str">
            <v>Н.Н. Ляхова</v>
          </cell>
          <cell r="M17" t="str">
            <v>8 (812) 576-99-19</v>
          </cell>
        </row>
        <row r="18">
          <cell r="B18">
            <v>95</v>
          </cell>
          <cell r="D18" t="str">
            <v>Государственное бюджетное общеобразовательное учреждение лицей № 95 Калининского района Санкт-Петербурга</v>
          </cell>
          <cell r="L18" t="str">
            <v>Л.А. Просяк</v>
          </cell>
          <cell r="M18" t="str">
            <v>8 (812) 576-99-19</v>
          </cell>
        </row>
        <row r="19">
          <cell r="B19">
            <v>96</v>
          </cell>
          <cell r="D19" t="str">
            <v>Государственное бюджетное общеобразовательное учреждение средняя  общеобразовательная школа  № 96 Калининского района Санкт-Петербурга</v>
          </cell>
          <cell r="L19" t="str">
            <v>Н.Ю. Новикова</v>
          </cell>
          <cell r="M19" t="str">
            <v>8 (812) 576-99-19</v>
          </cell>
        </row>
        <row r="20">
          <cell r="B20">
            <v>98</v>
          </cell>
          <cell r="D20" t="str">
            <v>Государственное бюджетное общеобразовательное учреждение средняя общеобразовательная школа № 98 с углубленным изучением английского языка Калининского района Санкт-Петербурга</v>
          </cell>
          <cell r="L20" t="str">
            <v>Л.П. Федорова</v>
          </cell>
          <cell r="M20" t="str">
            <v>8 (812) 576-99-19</v>
          </cell>
        </row>
        <row r="21">
          <cell r="B21">
            <v>100</v>
          </cell>
          <cell r="D21" t="str">
            <v>Государственное бюджетное общеобразовательное учреждение средняя общеобразовательная школа № 100 Калининского района Санкт-Петербурга</v>
          </cell>
          <cell r="L21" t="str">
            <v>Ю.Н. Матвеева</v>
          </cell>
          <cell r="M21" t="str">
            <v>8 (812) 576-99-19</v>
          </cell>
        </row>
        <row r="22">
          <cell r="B22">
            <v>111</v>
          </cell>
          <cell r="D22" t="str">
            <v>Государственное бюджетное общеобразовательное учреждение средняя общеобразовательная школа № 111 с углубленным изучением немецкого языка Калининского района Санкт-Петербурга</v>
          </cell>
          <cell r="L22" t="str">
            <v>Т.А. Орешникова</v>
          </cell>
          <cell r="M22" t="str">
            <v>8 (812) 576-99-19</v>
          </cell>
        </row>
        <row r="23">
          <cell r="B23">
            <v>119</v>
          </cell>
          <cell r="D23" t="str">
            <v>Государственное бюджетное общеобразовательное учреждение средняя общеобразовательная школа № 119 с углубленным изучением английского  языка Калининского района Санкт-Петербурга</v>
          </cell>
          <cell r="L23" t="str">
            <v>Л.И. Пилькевич</v>
          </cell>
          <cell r="M23" t="str">
            <v>8 (812) 576-99-19</v>
          </cell>
        </row>
        <row r="24">
          <cell r="B24">
            <v>121</v>
          </cell>
          <cell r="D24" t="str">
            <v>Государственное бюджетное общеобразовательное учреждение средняя  общеобразовательная школа  № 121 Калининского района Санкт-Петербурга имени С.Е. Маркова</v>
          </cell>
          <cell r="L24" t="str">
            <v>Е.Ю. Саленко</v>
          </cell>
          <cell r="M24" t="str">
            <v>8 (812) 576-99-19</v>
          </cell>
        </row>
        <row r="25">
          <cell r="B25">
            <v>126</v>
          </cell>
          <cell r="D25" t="str">
            <v>Государственное бюджетное общеобразовательное учреждение Лицей № 126 Калининского района Санкт-Петербурга</v>
          </cell>
          <cell r="L25" t="str">
            <v>В.В. Хаидова</v>
          </cell>
          <cell r="M25" t="str">
            <v>8 (812) 576-99-19</v>
          </cell>
        </row>
        <row r="26">
          <cell r="B26">
            <v>128</v>
          </cell>
          <cell r="D26" t="str">
            <v>Государственное бюджетное общеобразовательное учреждение средняя общеобразовательная школа №128 Калининского района  Санкт-Петербурга</v>
          </cell>
          <cell r="L26" t="str">
            <v>В.А. Ульянова</v>
          </cell>
          <cell r="M26" t="str">
            <v>8 (812) 576-99-19</v>
          </cell>
        </row>
        <row r="27">
          <cell r="B27">
            <v>136</v>
          </cell>
          <cell r="D27" t="str">
            <v>Государственное бюджетное общеобразовательное учреждение средняя  общеобразовательная школа
  № 136 Калининского района Санкт-Петербурга</v>
          </cell>
          <cell r="L27" t="str">
            <v>А.А. Ивановская</v>
          </cell>
          <cell r="M27" t="str">
            <v>8 (812) 576-99-19</v>
          </cell>
        </row>
        <row r="28">
          <cell r="B28">
            <v>137</v>
          </cell>
          <cell r="D28" t="str">
            <v>Государственное бюджетное общеобразовательное учреждение средняя общеобразовательная школа № 137 Калининского района Санкт-Петербурга</v>
          </cell>
          <cell r="L28" t="str">
            <v>А.А. Федоров</v>
          </cell>
          <cell r="M28" t="str">
            <v>8 (812) 576-99-19</v>
          </cell>
        </row>
        <row r="29">
          <cell r="B29">
            <v>138</v>
          </cell>
          <cell r="D29" t="str">
            <v>Государственное бюджетное общеобразовательное учреждение средняя  общеобразовательная школа  № 138 имени Святого благоверного князя Александра Невского Калининского района Санкт-Петербурга</v>
          </cell>
          <cell r="L29" t="str">
            <v>С.В. Морозова</v>
          </cell>
          <cell r="M29" t="str">
            <v>8 (812) 576-99-19</v>
          </cell>
        </row>
        <row r="30">
          <cell r="B30">
            <v>139</v>
          </cell>
          <cell r="D30" t="str">
            <v>Государственное бюджетное общеобразовательное учреждение средняя общеобразовательная школа № 139 с углубленным изучением математики  Калининского района Санкт-Петербурга</v>
          </cell>
          <cell r="L30" t="str">
            <v>М.А. Осанова</v>
          </cell>
          <cell r="M30" t="str">
            <v>8 (812) 576-99-19</v>
          </cell>
        </row>
        <row r="31">
          <cell r="B31">
            <v>144</v>
          </cell>
          <cell r="D31" t="str">
            <v>Государственное бюджетное общеобразовательное учреждение лицей № 144 Калининского района Санкт-Петербурга</v>
          </cell>
          <cell r="L31" t="str">
            <v>А.Р. Аргуянова</v>
          </cell>
          <cell r="M31" t="str">
            <v>8 (812) 576-99-19</v>
          </cell>
        </row>
        <row r="32">
          <cell r="B32">
            <v>145</v>
          </cell>
          <cell r="D32" t="str">
            <v>Государственное бюджетное общеобразовательное учреждение средняя  общеобразовательная школа  № 145 Калининского района Санкт-Петербурга</v>
          </cell>
          <cell r="L32" t="str">
            <v>А.А. Ивановская</v>
          </cell>
          <cell r="M32" t="str">
            <v>8 (812) 576-99-19</v>
          </cell>
        </row>
        <row r="33">
          <cell r="B33">
            <v>146</v>
          </cell>
          <cell r="D33" t="str">
            <v>Государственное бюджетное общеобразовательное учреждение средняя  общеобразовательная школа  № 146  Калининского района Санкт-Петербурга</v>
          </cell>
          <cell r="L33" t="str">
            <v>В.В. Хаидова</v>
          </cell>
          <cell r="M33" t="str">
            <v>8 (812) 576-99-19</v>
          </cell>
        </row>
        <row r="34">
          <cell r="B34">
            <v>148</v>
          </cell>
          <cell r="D34" t="str">
            <v>Государственное бюджетное общеобразовательное учреждение гимназия № 148 имени Сервантеса Калининского района Санкт-Петербурга</v>
          </cell>
          <cell r="L34" t="str">
            <v>Е.В. Насонова</v>
          </cell>
          <cell r="M34" t="str">
            <v>8 (812) 576-99-19</v>
          </cell>
        </row>
        <row r="35">
          <cell r="B35">
            <v>149</v>
          </cell>
          <cell r="D35" t="str">
            <v>Государственное бюджетное общеобразовательное учреждение средняя  общеобразовательная школа  № 149 Калининского района Санкт-Петербурга</v>
          </cell>
          <cell r="L35" t="str">
            <v>Л.В. Атаманюк</v>
          </cell>
          <cell r="M35" t="str">
            <v>8 (812) 576-99-19</v>
          </cell>
        </row>
        <row r="36">
          <cell r="B36">
            <v>150</v>
          </cell>
          <cell r="D36" t="str">
            <v>Государственное бюджетное общеобразовательное учреждение лицей № 150 Калининского района Санкт-Петербурга</v>
          </cell>
          <cell r="L36" t="str">
            <v>А.В. Рафальсон</v>
          </cell>
          <cell r="M36" t="str">
            <v>8 (812) 576-99-19</v>
          </cell>
        </row>
        <row r="37">
          <cell r="B37">
            <v>156</v>
          </cell>
          <cell r="D37" t="str">
            <v>Государственное бюджетное общеобразовательное учреждение средняя общеобразовательная школа № 156 с углубленным изучением информатики Калининского района Санкт-Петербурга</v>
          </cell>
          <cell r="L37" t="str">
            <v>Ю.Н. Матвеева</v>
          </cell>
          <cell r="M37" t="str">
            <v>8 (812) 576-99-19</v>
          </cell>
        </row>
        <row r="38">
          <cell r="B38">
            <v>158</v>
          </cell>
          <cell r="D38" t="str">
            <v>Государственное бюджетное общеобразовательное учреждение средняя общеобразовательная школа  № 158  Калининского района Санкт-Петербурга</v>
          </cell>
          <cell r="L38" t="str">
            <v>И.А. Корчагина</v>
          </cell>
          <cell r="M38" t="str">
            <v>8 (812) 576-99-19</v>
          </cell>
        </row>
        <row r="39">
          <cell r="B39">
            <v>159</v>
          </cell>
          <cell r="D39" t="str">
            <v>Государственное бюджетное общеобразовательное учреждение гимназия № 159 «Бестужевская» Калининского района Санкт-Петербурга</v>
          </cell>
          <cell r="L39" t="str">
            <v>А.А. Ивановская</v>
          </cell>
          <cell r="M39" t="str">
            <v>8 (812) 576-99-19</v>
          </cell>
        </row>
        <row r="40">
          <cell r="B40">
            <v>172</v>
          </cell>
          <cell r="D40" t="str">
            <v>Государственное бюджетное общеобразовательное учреждение средняя  общеобразовательная школа  № 172 Калининского района Санкт-Петербурга</v>
          </cell>
          <cell r="L40" t="str">
            <v>Н.Ю. Новикова</v>
          </cell>
          <cell r="M40" t="str">
            <v>8 (812) 576-99-19</v>
          </cell>
        </row>
        <row r="41">
          <cell r="B41">
            <v>175</v>
          </cell>
          <cell r="D41" t="str">
            <v>Государственное бюджетное общеобразовательное учреждение средняя общеобразовательная школа № 175  Калининского района Санкт-Петербурга</v>
          </cell>
          <cell r="L41" t="str">
            <v>Т.Ю. Малкова</v>
          </cell>
          <cell r="M41" t="str">
            <v>8 (812) 576-99-19</v>
          </cell>
        </row>
        <row r="42">
          <cell r="B42">
            <v>176</v>
          </cell>
          <cell r="D42" t="str">
            <v>Государственное бюджетное общеобразовательное учреждение средняя  общеобразовательная школа  № 176  Калининского района  Санкт-Петербурга</v>
          </cell>
          <cell r="L42" t="str">
            <v>В.А. Ульянова</v>
          </cell>
          <cell r="M42" t="str">
            <v>8 (812) 576-99-19</v>
          </cell>
        </row>
        <row r="43">
          <cell r="B43">
            <v>179</v>
          </cell>
          <cell r="D43" t="str">
            <v>Государственное бюджетное общеобразовательное учреждение лицей № 179 Калининского района Санкт-Петербурга</v>
          </cell>
          <cell r="L43" t="str">
            <v>А.Л. Смирнова</v>
          </cell>
          <cell r="M43" t="str">
            <v>8 (812) 576-99-19</v>
          </cell>
        </row>
        <row r="44">
          <cell r="B44">
            <v>184</v>
          </cell>
          <cell r="D44" t="str">
            <v>Государственное бюджетное общеобразовательное учреждение средняя  общеобразовательная школа  № 184  Калининского района Санкт-Петербурга</v>
          </cell>
          <cell r="L44" t="str">
            <v>В.А. Ульянова</v>
          </cell>
          <cell r="M44" t="str">
            <v>8 (812) 576-99-19</v>
          </cell>
        </row>
        <row r="45">
          <cell r="B45">
            <v>186</v>
          </cell>
          <cell r="D45" t="str">
            <v>Государственное бюджетное общеобразовательное учреждение средняя  общеобразовательная школа  № 186  Калининского района Санкт-Петербурга</v>
          </cell>
          <cell r="L45" t="str">
            <v>В.А. Ульянова</v>
          </cell>
          <cell r="M45" t="str">
            <v>8 (812) 576-99-19</v>
          </cell>
        </row>
        <row r="46">
          <cell r="B46">
            <v>192</v>
          </cell>
          <cell r="D46" t="str">
            <v>Государственное бюджетное общеобразовательное учреждение гимназия № 192 Калининского района Санкт-Петербурга   «Брюсовская  гимназия»</v>
          </cell>
          <cell r="L46" t="str">
            <v>В.В. Хаидова</v>
          </cell>
          <cell r="M46" t="str">
            <v>8 (812) 576-99-19</v>
          </cell>
        </row>
        <row r="47">
          <cell r="B47">
            <v>220</v>
          </cell>
          <cell r="D47" t="str">
            <v>Государственное бюджетное общеобразовательное учреждение общеобразовательная школа № 220 Калининского района Санкт-Петербурга</v>
          </cell>
          <cell r="L47">
            <v>2084027.82</v>
          </cell>
          <cell r="M47">
            <v>2971359.5900000003</v>
          </cell>
        </row>
        <row r="48">
          <cell r="B48">
            <v>470</v>
          </cell>
          <cell r="D48" t="str">
            <v>Государственное бюджетное общеобразовательное учреждение лицей № 470 Калининского района Санкт-Петербурга</v>
          </cell>
          <cell r="L48" t="str">
            <v>К.Ш. Сизова</v>
          </cell>
          <cell r="M48" t="str">
            <v>8 (812) 576-99-19</v>
          </cell>
        </row>
        <row r="49">
          <cell r="B49">
            <v>514</v>
          </cell>
          <cell r="D49" t="str">
            <v>Государственное бюджетное общеобразовательное учреждение средняя общеобразовательная школа № 514 Калининского района Санкт-Петербурга</v>
          </cell>
          <cell r="L49" t="str">
            <v>Е.Ю. Саленко</v>
          </cell>
          <cell r="M49" t="str">
            <v>8 (812) 576-99-19</v>
          </cell>
        </row>
        <row r="50">
          <cell r="B50">
            <v>535</v>
          </cell>
          <cell r="D50" t="str">
            <v>Государственное бюджетное общеобразовательное учреждение средняя  общеобразовательная школа  № 535 Калининского района Санкт-Петербурга</v>
          </cell>
          <cell r="L50" t="str">
            <v>Т.Ю. Малкова</v>
          </cell>
          <cell r="M50" t="str">
            <v>8 (812) 576-99-19</v>
          </cell>
        </row>
        <row r="51">
          <cell r="B51">
            <v>561</v>
          </cell>
          <cell r="D51" t="str">
            <v>Государственное бюджетное общеобразовательное учреждение школа № 561 Калининского  района Санкт-Петербурга</v>
          </cell>
          <cell r="L51" t="str">
            <v>О.Г. Королева</v>
          </cell>
          <cell r="M51" t="str">
            <v>8 (812) 576-99-19</v>
          </cell>
        </row>
        <row r="52">
          <cell r="B52">
            <v>619</v>
          </cell>
          <cell r="D52" t="str">
            <v>Государственное бюджетное общеобразовательное учреждение средняя  общеобразовательная школа  № 619 Калининского района Санкт-Петербурга</v>
          </cell>
          <cell r="L52" t="str">
            <v>Т.Ю. Ширунова</v>
          </cell>
          <cell r="M52" t="str">
            <v>8 (812) 576-99-19</v>
          </cell>
        </row>
        <row r="53">
          <cell r="B53">
            <v>633</v>
          </cell>
          <cell r="D53" t="str">
            <v xml:space="preserve">Государственное бюджетное общеобразовательное учреждение общеобразовательное учреждение школа № 633 Калининского района Санкт-Петербурга </v>
          </cell>
          <cell r="L53" t="str">
            <v xml:space="preserve">Л.М. Ильина     </v>
          </cell>
          <cell r="M53" t="str">
            <v>8 (812) 576-99-19</v>
          </cell>
        </row>
        <row r="54">
          <cell r="B54">
            <v>653</v>
          </cell>
          <cell r="D54" t="str">
            <v xml:space="preserve">Государственное бюджетное общеобразовательное учреждение средняя общеобразовательная школа № 653 с углубленным изучением иностранных языков (хинди и английского) Калининского района Санкт-Петербурга имени Рабиндраната Тагора   </v>
          </cell>
          <cell r="L54" t="str">
            <v>Е.В. Насонова</v>
          </cell>
          <cell r="M54" t="str">
            <v>8 (812) 576-99-19</v>
          </cell>
        </row>
        <row r="55">
          <cell r="B55">
            <v>692</v>
          </cell>
          <cell r="D55" t="str">
            <v>Государственное бюджетное общеобразовательное учреждение средняя  общеобразовательная школа  № 692 Калининского района Санкт-Петербурга</v>
          </cell>
          <cell r="L55" t="str">
            <v>Т.Ю. Малкова</v>
          </cell>
          <cell r="M55" t="str">
            <v>8 (812) 576-99-19</v>
          </cell>
        </row>
        <row r="56">
          <cell r="B56" t="str">
            <v>ДДТ</v>
          </cell>
          <cell r="D56" t="str">
            <v>Государственное бюджетное учреждение  дополнительного образования Дом детского творчества Калининского района Санкт – Петербурга</v>
          </cell>
          <cell r="L56" t="str">
            <v>Е.В. Насонова</v>
          </cell>
          <cell r="M56" t="str">
            <v>8 (812) 576-99-19</v>
          </cell>
        </row>
        <row r="57">
          <cell r="B57" t="str">
            <v>ЦВР</v>
          </cell>
          <cell r="D57" t="str">
            <v>Государственное бюджетное учреждение дополнительного образования Центр внешкольной работы с детьми и молодежью Калининского района Санкт- Петербурга "Академический"</v>
          </cell>
          <cell r="L57" t="str">
            <v>О.В. Аврутова</v>
          </cell>
          <cell r="M57" t="str">
            <v>8 (812) 576-99-19</v>
          </cell>
        </row>
        <row r="58">
          <cell r="B58" t="str">
            <v>ЦРТ</v>
          </cell>
          <cell r="D58" t="str">
            <v xml:space="preserve">Государственное бюджетное учреждение дополнительного образования "Центр развития творчества и научно-технических инициатив детей и молодежи" Калининского района Санкт-Петербурга </v>
          </cell>
          <cell r="L58" t="str">
            <v>Л.И. Пилькевич</v>
          </cell>
          <cell r="M58" t="str">
            <v>8 (812) 576-99-19</v>
          </cell>
        </row>
        <row r="59">
          <cell r="B59" t="str">
            <v>ИМЦ</v>
          </cell>
          <cell r="D59" t="str">
            <v>Государственное бюджетное учреждение дополнительного профессионального педагогического образования центр повышения квалификации специалистов «Информационно-методический центр» Калининского района Санкт-Петербурга</v>
          </cell>
          <cell r="L59" t="str">
            <v>О.Г. Королева</v>
          </cell>
          <cell r="M59" t="str">
            <v>8 (812) 576-99-19</v>
          </cell>
        </row>
        <row r="60">
          <cell r="B60" t="str">
            <v>Музей</v>
          </cell>
          <cell r="D60" t="str">
            <v>Санкт-Петербургское государственное бюджетное учреждение культуры "Музей истории подводных сил России имени А.И.Маринеско"</v>
          </cell>
          <cell r="L60" t="str">
            <v>Е.Ю. Саленко</v>
          </cell>
          <cell r="M60" t="str">
            <v>8 (812) 576-99-19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>
            <v>28</v>
          </cell>
          <cell r="B3">
            <v>359551.42</v>
          </cell>
          <cell r="C3">
            <v>400331.17</v>
          </cell>
          <cell r="D3">
            <v>378764.30999999988</v>
          </cell>
          <cell r="E3">
            <v>381118.28000000009</v>
          </cell>
        </row>
        <row r="4">
          <cell r="A4">
            <v>46</v>
          </cell>
          <cell r="B4">
            <v>732.54</v>
          </cell>
          <cell r="C4">
            <v>79825.41</v>
          </cell>
          <cell r="D4">
            <v>76825.41</v>
          </cell>
          <cell r="E4">
            <v>3732.54</v>
          </cell>
        </row>
        <row r="5">
          <cell r="A5">
            <v>68</v>
          </cell>
          <cell r="B5">
            <v>655234.07000000007</v>
          </cell>
          <cell r="C5">
            <v>1396412.96</v>
          </cell>
          <cell r="D5">
            <v>1706078.69</v>
          </cell>
          <cell r="E5">
            <v>345568.34</v>
          </cell>
        </row>
        <row r="6">
          <cell r="A6">
            <v>69</v>
          </cell>
          <cell r="B6">
            <v>792927.08</v>
          </cell>
          <cell r="C6">
            <v>2559320.79</v>
          </cell>
          <cell r="D6">
            <v>2432639.2300000004</v>
          </cell>
          <cell r="E6">
            <v>919608.6399999999</v>
          </cell>
        </row>
        <row r="7">
          <cell r="A7">
            <v>78</v>
          </cell>
          <cell r="B7">
            <v>319523.11</v>
          </cell>
          <cell r="C7">
            <v>1771203.2200000002</v>
          </cell>
          <cell r="D7">
            <v>1808074.4200000002</v>
          </cell>
          <cell r="E7">
            <v>282651.90999999997</v>
          </cell>
        </row>
        <row r="8">
          <cell r="A8">
            <v>79</v>
          </cell>
          <cell r="B8">
            <v>301982.07999999996</v>
          </cell>
          <cell r="C8">
            <v>1001183.9299999999</v>
          </cell>
          <cell r="D8">
            <v>955528.93999999971</v>
          </cell>
          <cell r="E8">
            <v>347637.07</v>
          </cell>
        </row>
        <row r="9">
          <cell r="A9">
            <v>81</v>
          </cell>
          <cell r="B9">
            <v>341428.36000000004</v>
          </cell>
          <cell r="C9">
            <v>643735.56999999995</v>
          </cell>
          <cell r="D9">
            <v>823789.46</v>
          </cell>
          <cell r="E9">
            <v>161374.47</v>
          </cell>
        </row>
        <row r="10">
          <cell r="A10">
            <v>96</v>
          </cell>
          <cell r="B10">
            <v>1221173.18</v>
          </cell>
          <cell r="C10">
            <v>3959653.54</v>
          </cell>
          <cell r="D10">
            <v>3700559.0799999996</v>
          </cell>
          <cell r="E10">
            <v>1480267.6400000001</v>
          </cell>
        </row>
        <row r="11">
          <cell r="A11">
            <v>100</v>
          </cell>
          <cell r="B11">
            <v>31693939.890000001</v>
          </cell>
          <cell r="C11">
            <v>21120330.789999999</v>
          </cell>
          <cell r="D11">
            <v>34569273.239999995</v>
          </cell>
          <cell r="E11">
            <v>18244997.440000001</v>
          </cell>
        </row>
        <row r="12">
          <cell r="A12">
            <v>119</v>
          </cell>
          <cell r="B12">
            <v>1098752.1900000002</v>
          </cell>
          <cell r="C12">
            <v>2899428.1300000004</v>
          </cell>
          <cell r="D12">
            <v>3004285.9600000004</v>
          </cell>
          <cell r="E12">
            <v>993894.36</v>
          </cell>
        </row>
        <row r="13">
          <cell r="A13">
            <v>121</v>
          </cell>
          <cell r="B13">
            <v>75866.080000000002</v>
          </cell>
          <cell r="C13">
            <v>902830.67999999993</v>
          </cell>
          <cell r="D13">
            <v>833010.07</v>
          </cell>
          <cell r="E13">
            <v>145686.68999999997</v>
          </cell>
        </row>
        <row r="14">
          <cell r="A14">
            <v>126</v>
          </cell>
          <cell r="B14">
            <v>22175945.290000003</v>
          </cell>
          <cell r="C14">
            <v>15657196.25</v>
          </cell>
          <cell r="D14">
            <v>29225644.500000007</v>
          </cell>
          <cell r="E14">
            <v>8607497.0399999991</v>
          </cell>
        </row>
        <row r="15">
          <cell r="A15">
            <v>128</v>
          </cell>
          <cell r="B15">
            <v>240836.66999999998</v>
          </cell>
          <cell r="C15">
            <v>1917647.2599999998</v>
          </cell>
          <cell r="D15">
            <v>1798476.3099999996</v>
          </cell>
          <cell r="E15">
            <v>360007.62</v>
          </cell>
        </row>
        <row r="16">
          <cell r="A16">
            <v>136</v>
          </cell>
          <cell r="B16">
            <v>52825.450000000004</v>
          </cell>
          <cell r="C16">
            <v>3616540.33</v>
          </cell>
          <cell r="D16">
            <v>1668047.6700000004</v>
          </cell>
          <cell r="E16">
            <v>2001318.1099999999</v>
          </cell>
        </row>
        <row r="17">
          <cell r="A17">
            <v>145</v>
          </cell>
          <cell r="B17">
            <v>830714.42999999993</v>
          </cell>
          <cell r="C17">
            <v>2326130.9700000002</v>
          </cell>
          <cell r="D17">
            <v>1999050.6900000004</v>
          </cell>
          <cell r="E17">
            <v>1157794.71</v>
          </cell>
        </row>
        <row r="18">
          <cell r="A18">
            <v>146</v>
          </cell>
          <cell r="B18">
            <v>110107.70999999999</v>
          </cell>
          <cell r="C18">
            <v>4747.45</v>
          </cell>
          <cell r="D18">
            <v>46917.929999999993</v>
          </cell>
          <cell r="E18">
            <v>67937.23</v>
          </cell>
        </row>
        <row r="19">
          <cell r="A19">
            <v>148</v>
          </cell>
          <cell r="B19">
            <v>3683082.0200000009</v>
          </cell>
          <cell r="C19">
            <v>6240233.8999999994</v>
          </cell>
          <cell r="D19">
            <v>6617768.0999999996</v>
          </cell>
          <cell r="E19">
            <v>3305547.82</v>
          </cell>
        </row>
        <row r="20">
          <cell r="A20">
            <v>156</v>
          </cell>
          <cell r="B20">
            <v>761463.28000000014</v>
          </cell>
          <cell r="C20">
            <v>1657401.52</v>
          </cell>
          <cell r="D20">
            <v>1981055.2200000002</v>
          </cell>
          <cell r="E20">
            <v>437809.58</v>
          </cell>
        </row>
        <row r="21">
          <cell r="A21">
            <v>159</v>
          </cell>
          <cell r="B21">
            <v>15804168.93</v>
          </cell>
          <cell r="C21">
            <v>1389806.3800000001</v>
          </cell>
          <cell r="D21">
            <v>16839498.609999999</v>
          </cell>
          <cell r="E21">
            <v>354476.7</v>
          </cell>
        </row>
        <row r="22">
          <cell r="A22">
            <v>172</v>
          </cell>
          <cell r="B22">
            <v>149586.97</v>
          </cell>
          <cell r="C22">
            <v>805256.58999999985</v>
          </cell>
          <cell r="D22">
            <v>950006.99999999977</v>
          </cell>
          <cell r="E22">
            <v>4836.5600000000004</v>
          </cell>
        </row>
        <row r="23">
          <cell r="A23">
            <v>175</v>
          </cell>
          <cell r="B23">
            <v>118026.84999999999</v>
          </cell>
          <cell r="C23">
            <v>840002.71000000008</v>
          </cell>
          <cell r="D23">
            <v>768510</v>
          </cell>
          <cell r="E23">
            <v>189519.56</v>
          </cell>
        </row>
        <row r="24">
          <cell r="A24">
            <v>176</v>
          </cell>
          <cell r="B24">
            <v>97962.03</v>
          </cell>
          <cell r="C24">
            <v>546168.38000000012</v>
          </cell>
          <cell r="D24">
            <v>183092.66000000015</v>
          </cell>
          <cell r="E24">
            <v>461037.75</v>
          </cell>
        </row>
        <row r="25">
          <cell r="A25">
            <v>184</v>
          </cell>
          <cell r="B25">
            <v>656896.89999999979</v>
          </cell>
          <cell r="C25">
            <v>1959925.12</v>
          </cell>
          <cell r="D25">
            <v>2093966.82</v>
          </cell>
          <cell r="E25">
            <v>522855.2</v>
          </cell>
        </row>
        <row r="26">
          <cell r="A26">
            <v>186</v>
          </cell>
          <cell r="B26">
            <v>882501.83000000007</v>
          </cell>
          <cell r="C26">
            <v>1016294.8</v>
          </cell>
          <cell r="D26">
            <v>1645251.6500000001</v>
          </cell>
          <cell r="E26">
            <v>253544.98</v>
          </cell>
        </row>
        <row r="27">
          <cell r="A27">
            <v>192</v>
          </cell>
          <cell r="B27">
            <v>17783374.18</v>
          </cell>
          <cell r="C27">
            <v>3125988.19</v>
          </cell>
          <cell r="D27">
            <v>18474365.760000002</v>
          </cell>
          <cell r="E27">
            <v>2434996.6099999994</v>
          </cell>
        </row>
        <row r="28">
          <cell r="A28">
            <v>514</v>
          </cell>
          <cell r="B28">
            <v>82204.900000000009</v>
          </cell>
          <cell r="C28">
            <v>27064.959999999999</v>
          </cell>
          <cell r="D28">
            <v>58583.100000000013</v>
          </cell>
          <cell r="E28">
            <v>50686.76</v>
          </cell>
        </row>
        <row r="29">
          <cell r="A29">
            <v>535</v>
          </cell>
          <cell r="B29">
            <v>945046.58</v>
          </cell>
          <cell r="C29">
            <v>737749.63</v>
          </cell>
          <cell r="D29">
            <v>1369054</v>
          </cell>
          <cell r="E29">
            <v>313742.21000000002</v>
          </cell>
        </row>
        <row r="30">
          <cell r="A30">
            <v>561</v>
          </cell>
          <cell r="B30">
            <v>17072.41</v>
          </cell>
          <cell r="C30">
            <v>723351.14</v>
          </cell>
          <cell r="D30">
            <v>721304.74</v>
          </cell>
          <cell r="E30">
            <v>19118.810000000001</v>
          </cell>
        </row>
        <row r="31">
          <cell r="A31">
            <v>653</v>
          </cell>
          <cell r="B31">
            <v>2330670.0500000007</v>
          </cell>
          <cell r="C31">
            <v>6910561.7999999989</v>
          </cell>
          <cell r="D31">
            <v>6557463.5099999998</v>
          </cell>
          <cell r="E31">
            <v>2683768.34</v>
          </cell>
        </row>
        <row r="32">
          <cell r="A32">
            <v>692</v>
          </cell>
          <cell r="B32">
            <v>195757.68</v>
          </cell>
          <cell r="C32">
            <v>806254.79</v>
          </cell>
          <cell r="D32">
            <v>960256.47</v>
          </cell>
          <cell r="E32">
            <v>41756</v>
          </cell>
        </row>
        <row r="33">
          <cell r="A33" t="str">
            <v>ДДТ</v>
          </cell>
          <cell r="B33">
            <v>591851.16</v>
          </cell>
          <cell r="C33">
            <v>3822721.74</v>
          </cell>
          <cell r="D33">
            <v>4043548.66</v>
          </cell>
          <cell r="E33">
            <v>371024.24</v>
          </cell>
        </row>
        <row r="34">
          <cell r="A34" t="str">
            <v>ИМЦ</v>
          </cell>
          <cell r="B34">
            <v>142902.92000000001</v>
          </cell>
          <cell r="C34">
            <v>582644.03999999992</v>
          </cell>
          <cell r="D34">
            <v>342354.98999999993</v>
          </cell>
          <cell r="E34">
            <v>383191.97000000003</v>
          </cell>
        </row>
        <row r="35">
          <cell r="A35" t="str">
            <v>ЦРТ</v>
          </cell>
          <cell r="B35">
            <v>4559803.3699999992</v>
          </cell>
          <cell r="C35">
            <v>7793105.0699999994</v>
          </cell>
          <cell r="D35">
            <v>8484777.1699999981</v>
          </cell>
          <cell r="E35">
            <v>3868131.2700000005</v>
          </cell>
        </row>
        <row r="36">
          <cell r="A36">
            <v>9</v>
          </cell>
          <cell r="B36">
            <v>319.38</v>
          </cell>
          <cell r="C36">
            <v>151497.9</v>
          </cell>
          <cell r="D36">
            <v>148497.9</v>
          </cell>
          <cell r="E36">
            <v>3319.38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G139"/>
  <sheetViews>
    <sheetView tabSelected="1" topLeftCell="A97" zoomScaleNormal="100" zoomScaleSheetLayoutView="90" workbookViewId="0">
      <selection activeCell="C122" sqref="C122"/>
    </sheetView>
  </sheetViews>
  <sheetFormatPr defaultColWidth="8.5703125" defaultRowHeight="15.75" x14ac:dyDescent="0.25"/>
  <cols>
    <col min="1" max="1" width="58.28515625" style="2" customWidth="1"/>
    <col min="2" max="2" width="24.85546875" style="2" customWidth="1"/>
    <col min="3" max="3" width="23" style="2" customWidth="1"/>
    <col min="4" max="4" width="18.7109375" style="2" customWidth="1"/>
    <col min="5" max="5" width="19.42578125" style="2" bestFit="1" customWidth="1"/>
    <col min="6" max="6" width="10.140625" style="2" bestFit="1" customWidth="1"/>
    <col min="7" max="7" width="13.140625" style="2" bestFit="1" customWidth="1"/>
    <col min="8" max="16384" width="8.5703125" style="2"/>
  </cols>
  <sheetData>
    <row r="1" spans="1:7" ht="39" customHeight="1" x14ac:dyDescent="0.3">
      <c r="A1" s="1" t="s">
        <v>0</v>
      </c>
      <c r="B1" s="1"/>
      <c r="C1" s="1"/>
      <c r="D1" s="1"/>
      <c r="E1" s="1"/>
      <c r="F1" s="2">
        <v>146</v>
      </c>
    </row>
    <row r="2" spans="1:7" ht="18.75" x14ac:dyDescent="0.3">
      <c r="A2" s="3"/>
      <c r="B2" s="3"/>
      <c r="C2" s="3"/>
      <c r="D2" s="3"/>
      <c r="E2" s="3"/>
    </row>
    <row r="3" spans="1:7" ht="41.25" customHeight="1" x14ac:dyDescent="0.25">
      <c r="A3" s="4" t="str">
        <f>INDEX([1]ФИО!D4:D99,(MATCH(F1,[1]ФИО!B4:B99,0)))</f>
        <v>Государственное бюджетное общеобразовательное учреждение средняя  общеобразовательная школа  № 146  Калининского района Санкт-Петербурга</v>
      </c>
      <c r="B3" s="4"/>
      <c r="C3" s="4"/>
      <c r="D3" s="4"/>
      <c r="E3" s="4"/>
    </row>
    <row r="4" spans="1:7" ht="15.75" customHeight="1" x14ac:dyDescent="0.25">
      <c r="A4" s="5" t="s">
        <v>1</v>
      </c>
      <c r="B4" s="5"/>
      <c r="C4" s="5"/>
      <c r="D4" s="5"/>
      <c r="E4" s="5"/>
    </row>
    <row r="5" spans="1:7" ht="15.75" customHeight="1" x14ac:dyDescent="0.25">
      <c r="A5" s="6"/>
      <c r="B5" s="6"/>
      <c r="C5" s="6"/>
      <c r="D5" s="6"/>
      <c r="E5" s="6"/>
    </row>
    <row r="6" spans="1:7" s="9" customFormat="1" ht="15.7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</row>
    <row r="7" spans="1:7" s="12" customFormat="1" ht="25.5" x14ac:dyDescent="0.25">
      <c r="A7" s="10" t="s">
        <v>7</v>
      </c>
      <c r="B7" s="11">
        <f>SUM(B8:B47)</f>
        <v>202.64</v>
      </c>
      <c r="C7" s="11">
        <f>SUM(C8:C47)</f>
        <v>338.22</v>
      </c>
      <c r="D7" s="11">
        <f>SUM(D8:D47)</f>
        <v>0</v>
      </c>
      <c r="E7" s="11">
        <f>SUM(E8:E47)</f>
        <v>540.86</v>
      </c>
    </row>
    <row r="8" spans="1:7" s="12" customFormat="1" x14ac:dyDescent="0.25">
      <c r="A8" s="13" t="s">
        <v>8</v>
      </c>
      <c r="B8" s="14"/>
      <c r="C8" s="14"/>
      <c r="D8" s="14"/>
      <c r="E8" s="14">
        <f>B8+C8-D8</f>
        <v>0</v>
      </c>
    </row>
    <row r="9" spans="1:7" s="12" customFormat="1" x14ac:dyDescent="0.25">
      <c r="A9" s="13" t="s">
        <v>9</v>
      </c>
      <c r="B9" s="14"/>
      <c r="C9" s="14">
        <v>338.22</v>
      </c>
      <c r="D9" s="14"/>
      <c r="E9" s="14">
        <f>B9+C9-D9</f>
        <v>338.22</v>
      </c>
    </row>
    <row r="10" spans="1:7" s="12" customFormat="1" x14ac:dyDescent="0.25">
      <c r="A10" s="13" t="s">
        <v>10</v>
      </c>
      <c r="B10" s="14"/>
      <c r="C10" s="14"/>
      <c r="D10" s="14"/>
      <c r="E10" s="14">
        <f t="shared" ref="E10:E47" si="0">B10+C10-D10</f>
        <v>0</v>
      </c>
    </row>
    <row r="11" spans="1:7" s="12" customFormat="1" x14ac:dyDescent="0.25">
      <c r="A11" s="13" t="s">
        <v>11</v>
      </c>
      <c r="B11" s="14"/>
      <c r="C11" s="14"/>
      <c r="D11" s="14"/>
      <c r="E11" s="14">
        <f t="shared" si="0"/>
        <v>0</v>
      </c>
      <c r="F11" s="15"/>
      <c r="G11" s="15"/>
    </row>
    <row r="12" spans="1:7" s="12" customFormat="1" x14ac:dyDescent="0.25">
      <c r="A12" s="13" t="s">
        <v>12</v>
      </c>
      <c r="B12" s="14"/>
      <c r="C12" s="14"/>
      <c r="D12" s="14"/>
      <c r="E12" s="14">
        <f t="shared" si="0"/>
        <v>0</v>
      </c>
    </row>
    <row r="13" spans="1:7" s="12" customFormat="1" x14ac:dyDescent="0.25">
      <c r="A13" s="13" t="s">
        <v>13</v>
      </c>
      <c r="B13" s="14"/>
      <c r="C13" s="14"/>
      <c r="D13" s="14"/>
      <c r="E13" s="14">
        <f t="shared" si="0"/>
        <v>0</v>
      </c>
    </row>
    <row r="14" spans="1:7" s="12" customFormat="1" x14ac:dyDescent="0.25">
      <c r="A14" s="13" t="s">
        <v>14</v>
      </c>
      <c r="B14" s="14"/>
      <c r="C14" s="14"/>
      <c r="D14" s="14"/>
      <c r="E14" s="14">
        <f t="shared" si="0"/>
        <v>0</v>
      </c>
    </row>
    <row r="15" spans="1:7" s="16" customFormat="1" ht="12.75" x14ac:dyDescent="0.2">
      <c r="A15" s="13" t="s">
        <v>15</v>
      </c>
      <c r="B15" s="14"/>
      <c r="C15" s="14"/>
      <c r="D15" s="14"/>
      <c r="E15" s="14">
        <f t="shared" si="0"/>
        <v>0</v>
      </c>
    </row>
    <row r="16" spans="1:7" s="17" customFormat="1" ht="12.75" x14ac:dyDescent="0.2">
      <c r="A16" s="13" t="s">
        <v>16</v>
      </c>
      <c r="B16" s="14"/>
      <c r="C16" s="14"/>
      <c r="D16" s="14"/>
      <c r="E16" s="14">
        <f t="shared" si="0"/>
        <v>0</v>
      </c>
    </row>
    <row r="17" spans="1:5" s="17" customFormat="1" ht="12.75" x14ac:dyDescent="0.2">
      <c r="A17" s="13" t="s">
        <v>17</v>
      </c>
      <c r="B17" s="14"/>
      <c r="C17" s="14"/>
      <c r="D17" s="14"/>
      <c r="E17" s="14">
        <f t="shared" si="0"/>
        <v>0</v>
      </c>
    </row>
    <row r="18" spans="1:5" s="17" customFormat="1" ht="17.25" customHeight="1" x14ac:dyDescent="0.2">
      <c r="A18" s="13" t="s">
        <v>18</v>
      </c>
      <c r="B18" s="14">
        <v>202.64</v>
      </c>
      <c r="C18" s="14"/>
      <c r="D18" s="14"/>
      <c r="E18" s="14">
        <f>B18+C18-D18</f>
        <v>202.64</v>
      </c>
    </row>
    <row r="19" spans="1:5" s="17" customFormat="1" ht="17.25" customHeight="1" x14ac:dyDescent="0.2">
      <c r="A19" s="13"/>
      <c r="B19" s="14"/>
      <c r="C19" s="14"/>
      <c r="D19" s="14"/>
      <c r="E19" s="14">
        <f t="shared" si="0"/>
        <v>0</v>
      </c>
    </row>
    <row r="20" spans="1:5" s="17" customFormat="1" ht="17.25" customHeight="1" x14ac:dyDescent="0.2">
      <c r="A20" s="13"/>
      <c r="B20" s="14"/>
      <c r="C20" s="14"/>
      <c r="D20" s="14"/>
      <c r="E20" s="14">
        <f t="shared" si="0"/>
        <v>0</v>
      </c>
    </row>
    <row r="21" spans="1:5" s="17" customFormat="1" ht="17.25" customHeight="1" x14ac:dyDescent="0.2">
      <c r="A21" s="13"/>
      <c r="B21" s="14"/>
      <c r="C21" s="14"/>
      <c r="D21" s="14"/>
      <c r="E21" s="14">
        <f t="shared" si="0"/>
        <v>0</v>
      </c>
    </row>
    <row r="22" spans="1:5" s="17" customFormat="1" ht="17.25" customHeight="1" x14ac:dyDescent="0.2">
      <c r="A22" s="13"/>
      <c r="B22" s="14"/>
      <c r="C22" s="14"/>
      <c r="D22" s="14"/>
      <c r="E22" s="14">
        <f t="shared" si="0"/>
        <v>0</v>
      </c>
    </row>
    <row r="23" spans="1:5" s="17" customFormat="1" ht="17.25" customHeight="1" x14ac:dyDescent="0.2">
      <c r="A23" s="13"/>
      <c r="B23" s="14"/>
      <c r="C23" s="14"/>
      <c r="D23" s="14"/>
      <c r="E23" s="14">
        <f t="shared" si="0"/>
        <v>0</v>
      </c>
    </row>
    <row r="24" spans="1:5" s="17" customFormat="1" ht="17.25" customHeight="1" x14ac:dyDescent="0.2">
      <c r="A24" s="13"/>
      <c r="B24" s="14"/>
      <c r="C24" s="14"/>
      <c r="D24" s="14"/>
      <c r="E24" s="14">
        <f t="shared" si="0"/>
        <v>0</v>
      </c>
    </row>
    <row r="25" spans="1:5" s="17" customFormat="1" ht="17.25" customHeight="1" x14ac:dyDescent="0.2">
      <c r="A25" s="13"/>
      <c r="B25" s="14"/>
      <c r="C25" s="14"/>
      <c r="D25" s="14"/>
      <c r="E25" s="14">
        <f t="shared" si="0"/>
        <v>0</v>
      </c>
    </row>
    <row r="26" spans="1:5" s="17" customFormat="1" ht="17.25" customHeight="1" x14ac:dyDescent="0.2">
      <c r="A26" s="13"/>
      <c r="B26" s="14"/>
      <c r="C26" s="14"/>
      <c r="D26" s="14"/>
      <c r="E26" s="14">
        <f t="shared" si="0"/>
        <v>0</v>
      </c>
    </row>
    <row r="27" spans="1:5" s="17" customFormat="1" ht="17.25" customHeight="1" x14ac:dyDescent="0.2">
      <c r="A27" s="13"/>
      <c r="B27" s="14"/>
      <c r="C27" s="14"/>
      <c r="D27" s="14"/>
      <c r="E27" s="14">
        <f t="shared" si="0"/>
        <v>0</v>
      </c>
    </row>
    <row r="28" spans="1:5" s="17" customFormat="1" ht="17.25" customHeight="1" x14ac:dyDescent="0.2">
      <c r="A28" s="13"/>
      <c r="B28" s="14"/>
      <c r="C28" s="14"/>
      <c r="D28" s="14"/>
      <c r="E28" s="14">
        <f t="shared" si="0"/>
        <v>0</v>
      </c>
    </row>
    <row r="29" spans="1:5" s="17" customFormat="1" ht="17.25" customHeight="1" x14ac:dyDescent="0.2">
      <c r="A29" s="13"/>
      <c r="B29" s="14"/>
      <c r="C29" s="14"/>
      <c r="D29" s="14"/>
      <c r="E29" s="14">
        <f t="shared" si="0"/>
        <v>0</v>
      </c>
    </row>
    <row r="30" spans="1:5" s="17" customFormat="1" ht="17.25" customHeight="1" x14ac:dyDescent="0.2">
      <c r="A30" s="13"/>
      <c r="B30" s="14"/>
      <c r="C30" s="14"/>
      <c r="D30" s="14"/>
      <c r="E30" s="14">
        <f t="shared" si="0"/>
        <v>0</v>
      </c>
    </row>
    <row r="31" spans="1:5" s="17" customFormat="1" ht="17.25" customHeight="1" x14ac:dyDescent="0.2">
      <c r="A31" s="13"/>
      <c r="B31" s="14"/>
      <c r="C31" s="14"/>
      <c r="D31" s="14"/>
      <c r="E31" s="14">
        <f t="shared" si="0"/>
        <v>0</v>
      </c>
    </row>
    <row r="32" spans="1:5" s="17" customFormat="1" ht="17.25" customHeight="1" x14ac:dyDescent="0.2">
      <c r="A32" s="13"/>
      <c r="B32" s="14"/>
      <c r="C32" s="14"/>
      <c r="D32" s="14"/>
      <c r="E32" s="14">
        <f t="shared" si="0"/>
        <v>0</v>
      </c>
    </row>
    <row r="33" spans="1:5" s="17" customFormat="1" ht="17.25" customHeight="1" x14ac:dyDescent="0.2">
      <c r="A33" s="13"/>
      <c r="B33" s="14"/>
      <c r="C33" s="14"/>
      <c r="D33" s="14"/>
      <c r="E33" s="14">
        <f t="shared" si="0"/>
        <v>0</v>
      </c>
    </row>
    <row r="34" spans="1:5" s="17" customFormat="1" ht="17.25" customHeight="1" x14ac:dyDescent="0.2">
      <c r="A34" s="13"/>
      <c r="B34" s="14"/>
      <c r="C34" s="14"/>
      <c r="D34" s="14"/>
      <c r="E34" s="14">
        <f t="shared" si="0"/>
        <v>0</v>
      </c>
    </row>
    <row r="35" spans="1:5" s="17" customFormat="1" ht="17.25" customHeight="1" x14ac:dyDescent="0.2">
      <c r="A35" s="13"/>
      <c r="B35" s="14"/>
      <c r="C35" s="14"/>
      <c r="D35" s="14"/>
      <c r="E35" s="14">
        <f t="shared" si="0"/>
        <v>0</v>
      </c>
    </row>
    <row r="36" spans="1:5" s="17" customFormat="1" ht="17.25" customHeight="1" x14ac:dyDescent="0.2">
      <c r="A36" s="13"/>
      <c r="B36" s="14"/>
      <c r="C36" s="14"/>
      <c r="D36" s="14"/>
      <c r="E36" s="14">
        <f t="shared" si="0"/>
        <v>0</v>
      </c>
    </row>
    <row r="37" spans="1:5" s="17" customFormat="1" ht="17.25" customHeight="1" x14ac:dyDescent="0.2">
      <c r="A37" s="13"/>
      <c r="B37" s="14"/>
      <c r="C37" s="14"/>
      <c r="D37" s="14"/>
      <c r="E37" s="14">
        <f t="shared" si="0"/>
        <v>0</v>
      </c>
    </row>
    <row r="38" spans="1:5" s="17" customFormat="1" ht="17.25" customHeight="1" x14ac:dyDescent="0.2">
      <c r="A38" s="13"/>
      <c r="B38" s="14"/>
      <c r="C38" s="14"/>
      <c r="D38" s="14"/>
      <c r="E38" s="14">
        <f t="shared" si="0"/>
        <v>0</v>
      </c>
    </row>
    <row r="39" spans="1:5" s="17" customFormat="1" ht="17.25" customHeight="1" x14ac:dyDescent="0.25">
      <c r="A39" s="18"/>
      <c r="B39" s="14"/>
      <c r="C39" s="14"/>
      <c r="D39" s="14"/>
      <c r="E39" s="14">
        <f t="shared" si="0"/>
        <v>0</v>
      </c>
    </row>
    <row r="40" spans="1:5" s="17" customFormat="1" ht="17.25" customHeight="1" x14ac:dyDescent="0.25">
      <c r="A40" s="18"/>
      <c r="B40" s="14"/>
      <c r="C40" s="14"/>
      <c r="D40" s="14"/>
      <c r="E40" s="14">
        <f t="shared" si="0"/>
        <v>0</v>
      </c>
    </row>
    <row r="41" spans="1:5" s="17" customFormat="1" ht="17.25" customHeight="1" x14ac:dyDescent="0.25">
      <c r="A41" s="18"/>
      <c r="B41" s="14"/>
      <c r="C41" s="14"/>
      <c r="D41" s="14"/>
      <c r="E41" s="14">
        <f t="shared" si="0"/>
        <v>0</v>
      </c>
    </row>
    <row r="42" spans="1:5" s="17" customFormat="1" ht="17.25" customHeight="1" x14ac:dyDescent="0.2">
      <c r="A42" s="13"/>
      <c r="B42" s="14"/>
      <c r="C42" s="14"/>
      <c r="D42" s="14"/>
      <c r="E42" s="14">
        <f t="shared" si="0"/>
        <v>0</v>
      </c>
    </row>
    <row r="43" spans="1:5" s="17" customFormat="1" ht="17.25" customHeight="1" x14ac:dyDescent="0.2">
      <c r="A43" s="13"/>
      <c r="B43" s="14"/>
      <c r="C43" s="14"/>
      <c r="D43" s="14"/>
      <c r="E43" s="14">
        <f t="shared" si="0"/>
        <v>0</v>
      </c>
    </row>
    <row r="44" spans="1:5" s="17" customFormat="1" ht="17.25" customHeight="1" x14ac:dyDescent="0.2">
      <c r="A44" s="13"/>
      <c r="B44" s="14"/>
      <c r="C44" s="14"/>
      <c r="D44" s="14"/>
      <c r="E44" s="14">
        <f t="shared" si="0"/>
        <v>0</v>
      </c>
    </row>
    <row r="45" spans="1:5" s="17" customFormat="1" ht="17.25" customHeight="1" x14ac:dyDescent="0.2">
      <c r="A45" s="13"/>
      <c r="B45" s="14"/>
      <c r="C45" s="14"/>
      <c r="D45" s="14"/>
      <c r="E45" s="14">
        <f t="shared" si="0"/>
        <v>0</v>
      </c>
    </row>
    <row r="46" spans="1:5" s="17" customFormat="1" ht="17.25" customHeight="1" x14ac:dyDescent="0.2">
      <c r="A46" s="13"/>
      <c r="B46" s="14"/>
      <c r="C46" s="14"/>
      <c r="D46" s="14"/>
      <c r="E46" s="14">
        <f t="shared" si="0"/>
        <v>0</v>
      </c>
    </row>
    <row r="47" spans="1:5" s="17" customFormat="1" ht="17.25" customHeight="1" x14ac:dyDescent="0.2">
      <c r="A47" s="13"/>
      <c r="B47" s="14"/>
      <c r="C47" s="14"/>
      <c r="D47" s="14"/>
      <c r="E47" s="14">
        <f t="shared" si="0"/>
        <v>0</v>
      </c>
    </row>
    <row r="48" spans="1:5" s="17" customFormat="1" ht="17.25" customHeight="1" x14ac:dyDescent="0.2">
      <c r="A48" s="10" t="s">
        <v>19</v>
      </c>
      <c r="B48" s="11">
        <f>SUM(B49:B54)</f>
        <v>0</v>
      </c>
      <c r="C48" s="11">
        <f>SUM(C49:C54)</f>
        <v>0</v>
      </c>
      <c r="D48" s="11">
        <f>SUM(D49:D54)</f>
        <v>0</v>
      </c>
      <c r="E48" s="11">
        <f>SUM(E49:E54)</f>
        <v>0</v>
      </c>
    </row>
    <row r="49" spans="1:5" s="17" customFormat="1" ht="17.25" customHeight="1" x14ac:dyDescent="0.2">
      <c r="A49" s="13" t="s">
        <v>20</v>
      </c>
      <c r="B49" s="14"/>
      <c r="C49" s="14"/>
      <c r="D49" s="14"/>
      <c r="E49" s="14">
        <f t="shared" ref="E49:E54" si="1">B49+C49-D49</f>
        <v>0</v>
      </c>
    </row>
    <row r="50" spans="1:5" s="17" customFormat="1" ht="17.25" customHeight="1" x14ac:dyDescent="0.2">
      <c r="A50" s="13"/>
      <c r="B50" s="14"/>
      <c r="C50" s="14"/>
      <c r="D50" s="14"/>
      <c r="E50" s="14">
        <f t="shared" si="1"/>
        <v>0</v>
      </c>
    </row>
    <row r="51" spans="1:5" s="17" customFormat="1" ht="17.25" customHeight="1" x14ac:dyDescent="0.2">
      <c r="A51" s="13"/>
      <c r="B51" s="14"/>
      <c r="C51" s="14"/>
      <c r="D51" s="14"/>
      <c r="E51" s="14">
        <f t="shared" si="1"/>
        <v>0</v>
      </c>
    </row>
    <row r="52" spans="1:5" s="17" customFormat="1" ht="17.25" customHeight="1" x14ac:dyDescent="0.2">
      <c r="A52" s="13"/>
      <c r="B52" s="14"/>
      <c r="C52" s="14"/>
      <c r="D52" s="14"/>
      <c r="E52" s="14">
        <f t="shared" si="1"/>
        <v>0</v>
      </c>
    </row>
    <row r="53" spans="1:5" s="17" customFormat="1" ht="17.25" customHeight="1" x14ac:dyDescent="0.2">
      <c r="A53" s="13"/>
      <c r="B53" s="14"/>
      <c r="C53" s="14"/>
      <c r="D53" s="14"/>
      <c r="E53" s="14">
        <f t="shared" si="1"/>
        <v>0</v>
      </c>
    </row>
    <row r="54" spans="1:5" s="17" customFormat="1" ht="17.25" customHeight="1" x14ac:dyDescent="0.2">
      <c r="A54" s="13"/>
      <c r="B54" s="14"/>
      <c r="C54" s="14"/>
      <c r="D54" s="14"/>
      <c r="E54" s="14">
        <f t="shared" si="1"/>
        <v>0</v>
      </c>
    </row>
    <row r="55" spans="1:5" s="17" customFormat="1" ht="56.25" customHeight="1" x14ac:dyDescent="0.2">
      <c r="A55" s="10" t="s">
        <v>21</v>
      </c>
      <c r="B55" s="11">
        <f>SUM(B56:B69)</f>
        <v>0</v>
      </c>
      <c r="C55" s="11">
        <f>SUM(C56:C69)</f>
        <v>0</v>
      </c>
      <c r="D55" s="11">
        <f>SUM(D56:D69)</f>
        <v>0</v>
      </c>
      <c r="E55" s="11">
        <f>SUM(E56:E69)</f>
        <v>0</v>
      </c>
    </row>
    <row r="56" spans="1:5" s="17" customFormat="1" ht="17.25" customHeight="1" x14ac:dyDescent="0.2">
      <c r="A56" s="13" t="s">
        <v>22</v>
      </c>
      <c r="B56" s="19"/>
      <c r="C56" s="19"/>
      <c r="D56" s="19"/>
      <c r="E56" s="19">
        <f>B56+C56-D56</f>
        <v>0</v>
      </c>
    </row>
    <row r="57" spans="1:5" s="17" customFormat="1" ht="17.25" customHeight="1" x14ac:dyDescent="0.2">
      <c r="A57" s="13" t="s">
        <v>23</v>
      </c>
      <c r="B57" s="19"/>
      <c r="C57" s="19"/>
      <c r="D57" s="19"/>
      <c r="E57" s="19">
        <f t="shared" ref="E57:E69" si="2">B57+C57-D57</f>
        <v>0</v>
      </c>
    </row>
    <row r="58" spans="1:5" s="17" customFormat="1" ht="12.75" x14ac:dyDescent="0.2">
      <c r="A58" s="20" t="s">
        <v>24</v>
      </c>
      <c r="B58" s="19"/>
      <c r="C58" s="21"/>
      <c r="D58" s="21"/>
      <c r="E58" s="19">
        <f t="shared" si="2"/>
        <v>0</v>
      </c>
    </row>
    <row r="59" spans="1:5" s="17" customFormat="1" ht="17.25" customHeight="1" x14ac:dyDescent="0.2">
      <c r="A59" s="20" t="s">
        <v>25</v>
      </c>
      <c r="B59" s="19"/>
      <c r="C59" s="21"/>
      <c r="D59" s="21"/>
      <c r="E59" s="19">
        <f t="shared" si="2"/>
        <v>0</v>
      </c>
    </row>
    <row r="60" spans="1:5" s="17" customFormat="1" ht="17.25" customHeight="1" x14ac:dyDescent="0.2">
      <c r="A60" s="20" t="s">
        <v>26</v>
      </c>
      <c r="B60" s="19"/>
      <c r="C60" s="21"/>
      <c r="D60" s="21"/>
      <c r="E60" s="19">
        <f t="shared" si="2"/>
        <v>0</v>
      </c>
    </row>
    <row r="61" spans="1:5" s="17" customFormat="1" ht="29.25" customHeight="1" x14ac:dyDescent="0.2">
      <c r="A61" s="20" t="s">
        <v>27</v>
      </c>
      <c r="B61" s="19"/>
      <c r="C61" s="21"/>
      <c r="D61" s="21"/>
      <c r="E61" s="19">
        <f t="shared" si="2"/>
        <v>0</v>
      </c>
    </row>
    <row r="62" spans="1:5" s="17" customFormat="1" ht="17.25" customHeight="1" x14ac:dyDescent="0.2">
      <c r="A62" s="20" t="s">
        <v>28</v>
      </c>
      <c r="B62" s="19"/>
      <c r="C62" s="21"/>
      <c r="D62" s="21"/>
      <c r="E62" s="19">
        <f t="shared" si="2"/>
        <v>0</v>
      </c>
    </row>
    <row r="63" spans="1:5" s="17" customFormat="1" ht="17.25" customHeight="1" x14ac:dyDescent="0.2">
      <c r="A63" s="20" t="s">
        <v>29</v>
      </c>
      <c r="B63" s="19"/>
      <c r="C63" s="21"/>
      <c r="D63" s="21"/>
      <c r="E63" s="19">
        <f t="shared" si="2"/>
        <v>0</v>
      </c>
    </row>
    <row r="64" spans="1:5" s="17" customFormat="1" ht="17.25" customHeight="1" x14ac:dyDescent="0.2">
      <c r="A64" s="20" t="s">
        <v>30</v>
      </c>
      <c r="B64" s="19"/>
      <c r="C64" s="21"/>
      <c r="D64" s="21"/>
      <c r="E64" s="19">
        <f t="shared" si="2"/>
        <v>0</v>
      </c>
    </row>
    <row r="65" spans="1:5" s="17" customFormat="1" ht="17.25" customHeight="1" x14ac:dyDescent="0.2">
      <c r="A65" s="20"/>
      <c r="B65" s="19"/>
      <c r="C65" s="21"/>
      <c r="D65" s="21"/>
      <c r="E65" s="19">
        <f t="shared" si="2"/>
        <v>0</v>
      </c>
    </row>
    <row r="66" spans="1:5" s="17" customFormat="1" ht="17.25" customHeight="1" x14ac:dyDescent="0.2">
      <c r="A66" s="20"/>
      <c r="B66" s="19"/>
      <c r="C66" s="21"/>
      <c r="D66" s="21"/>
      <c r="E66" s="19">
        <f t="shared" si="2"/>
        <v>0</v>
      </c>
    </row>
    <row r="67" spans="1:5" s="17" customFormat="1" ht="17.25" customHeight="1" x14ac:dyDescent="0.2">
      <c r="A67" s="20"/>
      <c r="B67" s="19"/>
      <c r="C67" s="21"/>
      <c r="D67" s="21"/>
      <c r="E67" s="19">
        <f t="shared" si="2"/>
        <v>0</v>
      </c>
    </row>
    <row r="68" spans="1:5" s="17" customFormat="1" ht="17.25" customHeight="1" x14ac:dyDescent="0.2">
      <c r="A68" s="20"/>
      <c r="B68" s="19"/>
      <c r="C68" s="21"/>
      <c r="D68" s="21"/>
      <c r="E68" s="19">
        <f t="shared" si="2"/>
        <v>0</v>
      </c>
    </row>
    <row r="69" spans="1:5" s="17" customFormat="1" ht="17.25" customHeight="1" x14ac:dyDescent="0.2">
      <c r="A69" s="20"/>
      <c r="B69" s="19"/>
      <c r="C69" s="21"/>
      <c r="D69" s="21"/>
      <c r="E69" s="19">
        <f t="shared" si="2"/>
        <v>0</v>
      </c>
    </row>
    <row r="70" spans="1:5" s="17" customFormat="1" ht="34.5" customHeight="1" x14ac:dyDescent="0.2">
      <c r="A70" s="10" t="s">
        <v>31</v>
      </c>
      <c r="B70" s="11">
        <f>SUM(B71:B71)</f>
        <v>0</v>
      </c>
      <c r="C70" s="11">
        <f>SUM(C71:C71)</f>
        <v>0</v>
      </c>
      <c r="D70" s="11">
        <f>SUM(D71:D71)</f>
        <v>0</v>
      </c>
      <c r="E70" s="11">
        <f>SUM(E71:E71)</f>
        <v>0</v>
      </c>
    </row>
    <row r="71" spans="1:5" s="17" customFormat="1" ht="17.25" customHeight="1" x14ac:dyDescent="0.2">
      <c r="A71" s="13" t="s">
        <v>32</v>
      </c>
      <c r="B71" s="19"/>
      <c r="C71" s="19"/>
      <c r="D71" s="19"/>
      <c r="E71" s="19">
        <f>B71+C71-D71</f>
        <v>0</v>
      </c>
    </row>
    <row r="72" spans="1:5" s="17" customFormat="1" ht="17.25" customHeight="1" x14ac:dyDescent="0.2">
      <c r="A72" s="10" t="s">
        <v>33</v>
      </c>
      <c r="B72" s="11">
        <f>SUM(B73:B93)</f>
        <v>9196.51</v>
      </c>
      <c r="C72" s="11">
        <f>SUM(C73:C93)</f>
        <v>0</v>
      </c>
      <c r="D72" s="11">
        <f>SUM(D73:D93)</f>
        <v>0</v>
      </c>
      <c r="E72" s="11">
        <f>SUM(E73:E93)</f>
        <v>9196.51</v>
      </c>
    </row>
    <row r="73" spans="1:5" s="17" customFormat="1" ht="17.25" customHeight="1" x14ac:dyDescent="0.2">
      <c r="A73" s="13" t="s">
        <v>34</v>
      </c>
      <c r="B73" s="14">
        <v>9196.51</v>
      </c>
      <c r="C73" s="14"/>
      <c r="D73" s="14"/>
      <c r="E73" s="14">
        <f>B73+C73-D73</f>
        <v>9196.51</v>
      </c>
    </row>
    <row r="74" spans="1:5" s="17" customFormat="1" ht="17.25" customHeight="1" x14ac:dyDescent="0.2">
      <c r="A74" s="13"/>
      <c r="B74" s="14"/>
      <c r="C74" s="14"/>
      <c r="D74" s="14"/>
      <c r="E74" s="14">
        <f t="shared" ref="E74:E93" si="3">B74+C74-D74</f>
        <v>0</v>
      </c>
    </row>
    <row r="75" spans="1:5" s="17" customFormat="1" ht="17.25" customHeight="1" x14ac:dyDescent="0.2">
      <c r="A75" s="13"/>
      <c r="B75" s="14"/>
      <c r="C75" s="14"/>
      <c r="D75" s="14"/>
      <c r="E75" s="14">
        <f t="shared" si="3"/>
        <v>0</v>
      </c>
    </row>
    <row r="76" spans="1:5" s="17" customFormat="1" ht="17.25" customHeight="1" x14ac:dyDescent="0.2">
      <c r="A76" s="13"/>
      <c r="B76" s="14"/>
      <c r="C76" s="14"/>
      <c r="D76" s="14"/>
      <c r="E76" s="14">
        <f t="shared" si="3"/>
        <v>0</v>
      </c>
    </row>
    <row r="77" spans="1:5" s="17" customFormat="1" ht="17.25" customHeight="1" x14ac:dyDescent="0.2">
      <c r="A77" s="13"/>
      <c r="B77" s="14"/>
      <c r="C77" s="14"/>
      <c r="D77" s="14"/>
      <c r="E77" s="14">
        <f t="shared" si="3"/>
        <v>0</v>
      </c>
    </row>
    <row r="78" spans="1:5" s="17" customFormat="1" ht="17.25" customHeight="1" x14ac:dyDescent="0.2">
      <c r="A78" s="13"/>
      <c r="B78" s="14"/>
      <c r="C78" s="14"/>
      <c r="D78" s="14"/>
      <c r="E78" s="14">
        <f t="shared" si="3"/>
        <v>0</v>
      </c>
    </row>
    <row r="79" spans="1:5" s="17" customFormat="1" ht="17.25" customHeight="1" x14ac:dyDescent="0.2">
      <c r="A79" s="13"/>
      <c r="B79" s="14"/>
      <c r="C79" s="14"/>
      <c r="D79" s="14"/>
      <c r="E79" s="14">
        <f t="shared" si="3"/>
        <v>0</v>
      </c>
    </row>
    <row r="80" spans="1:5" s="17" customFormat="1" ht="17.25" customHeight="1" x14ac:dyDescent="0.2">
      <c r="A80" s="13"/>
      <c r="B80" s="14"/>
      <c r="C80" s="14"/>
      <c r="D80" s="14"/>
      <c r="E80" s="14">
        <f t="shared" si="3"/>
        <v>0</v>
      </c>
    </row>
    <row r="81" spans="1:5" s="17" customFormat="1" ht="17.25" customHeight="1" x14ac:dyDescent="0.2">
      <c r="A81" s="13"/>
      <c r="B81" s="14"/>
      <c r="C81" s="14"/>
      <c r="D81" s="14"/>
      <c r="E81" s="14">
        <f t="shared" si="3"/>
        <v>0</v>
      </c>
    </row>
    <row r="82" spans="1:5" s="17" customFormat="1" ht="17.25" customHeight="1" x14ac:dyDescent="0.2">
      <c r="A82" s="13"/>
      <c r="B82" s="14"/>
      <c r="C82" s="14"/>
      <c r="D82" s="14"/>
      <c r="E82" s="14">
        <f t="shared" si="3"/>
        <v>0</v>
      </c>
    </row>
    <row r="83" spans="1:5" s="17" customFormat="1" ht="17.25" customHeight="1" x14ac:dyDescent="0.2">
      <c r="A83" s="13"/>
      <c r="B83" s="14"/>
      <c r="C83" s="14"/>
      <c r="D83" s="14"/>
      <c r="E83" s="14">
        <f t="shared" si="3"/>
        <v>0</v>
      </c>
    </row>
    <row r="84" spans="1:5" s="17" customFormat="1" ht="17.25" customHeight="1" x14ac:dyDescent="0.2">
      <c r="A84" s="13"/>
      <c r="B84" s="14"/>
      <c r="C84" s="14"/>
      <c r="D84" s="14"/>
      <c r="E84" s="14">
        <f t="shared" si="3"/>
        <v>0</v>
      </c>
    </row>
    <row r="85" spans="1:5" s="17" customFormat="1" ht="17.25" customHeight="1" x14ac:dyDescent="0.2">
      <c r="A85" s="13"/>
      <c r="B85" s="14"/>
      <c r="C85" s="14"/>
      <c r="D85" s="14"/>
      <c r="E85" s="14">
        <f t="shared" si="3"/>
        <v>0</v>
      </c>
    </row>
    <row r="86" spans="1:5" s="17" customFormat="1" ht="17.25" customHeight="1" x14ac:dyDescent="0.2">
      <c r="A86" s="13"/>
      <c r="B86" s="14"/>
      <c r="C86" s="14"/>
      <c r="D86" s="14"/>
      <c r="E86" s="14">
        <f t="shared" si="3"/>
        <v>0</v>
      </c>
    </row>
    <row r="87" spans="1:5" s="17" customFormat="1" ht="17.25" customHeight="1" x14ac:dyDescent="0.2">
      <c r="A87" s="13"/>
      <c r="B87" s="14"/>
      <c r="C87" s="14"/>
      <c r="D87" s="14"/>
      <c r="E87" s="14">
        <f t="shared" si="3"/>
        <v>0</v>
      </c>
    </row>
    <row r="88" spans="1:5" s="17" customFormat="1" ht="17.25" customHeight="1" x14ac:dyDescent="0.2">
      <c r="A88" s="13"/>
      <c r="B88" s="14"/>
      <c r="C88" s="14"/>
      <c r="D88" s="14"/>
      <c r="E88" s="14">
        <f t="shared" si="3"/>
        <v>0</v>
      </c>
    </row>
    <row r="89" spans="1:5" s="17" customFormat="1" ht="17.25" customHeight="1" x14ac:dyDescent="0.2">
      <c r="A89" s="13"/>
      <c r="B89" s="14"/>
      <c r="C89" s="14"/>
      <c r="D89" s="14"/>
      <c r="E89" s="14">
        <f t="shared" si="3"/>
        <v>0</v>
      </c>
    </row>
    <row r="90" spans="1:5" s="17" customFormat="1" ht="17.25" customHeight="1" x14ac:dyDescent="0.2">
      <c r="A90" s="13"/>
      <c r="B90" s="14"/>
      <c r="C90" s="14"/>
      <c r="D90" s="14"/>
      <c r="E90" s="14">
        <f t="shared" si="3"/>
        <v>0</v>
      </c>
    </row>
    <row r="91" spans="1:5" s="17" customFormat="1" ht="17.25" customHeight="1" x14ac:dyDescent="0.2">
      <c r="A91" s="13"/>
      <c r="B91" s="14"/>
      <c r="C91" s="14"/>
      <c r="D91" s="14"/>
      <c r="E91" s="14">
        <f t="shared" si="3"/>
        <v>0</v>
      </c>
    </row>
    <row r="92" spans="1:5" s="17" customFormat="1" ht="17.25" customHeight="1" x14ac:dyDescent="0.2">
      <c r="A92" s="13"/>
      <c r="B92" s="14"/>
      <c r="C92" s="14"/>
      <c r="D92" s="14"/>
      <c r="E92" s="14">
        <f t="shared" si="3"/>
        <v>0</v>
      </c>
    </row>
    <row r="93" spans="1:5" s="17" customFormat="1" ht="17.25" customHeight="1" x14ac:dyDescent="0.2">
      <c r="A93" s="13"/>
      <c r="B93" s="14"/>
      <c r="C93" s="14"/>
      <c r="D93" s="14"/>
      <c r="E93" s="14">
        <f t="shared" si="3"/>
        <v>0</v>
      </c>
    </row>
    <row r="94" spans="1:5" s="17" customFormat="1" ht="17.25" customHeight="1" x14ac:dyDescent="0.2">
      <c r="A94" s="10" t="s">
        <v>35</v>
      </c>
      <c r="B94" s="11">
        <f>SUM(B95:B103)</f>
        <v>61324.05</v>
      </c>
      <c r="C94" s="11">
        <f>SUM(C95:C103)</f>
        <v>4409.2299999999996</v>
      </c>
      <c r="D94" s="11">
        <f>SUM(D95:D103)</f>
        <v>17820</v>
      </c>
      <c r="E94" s="11">
        <f>SUM(E95:E103)</f>
        <v>47913.279999999999</v>
      </c>
    </row>
    <row r="95" spans="1:5" s="17" customFormat="1" ht="17.25" customHeight="1" x14ac:dyDescent="0.2">
      <c r="A95" s="13" t="s">
        <v>36</v>
      </c>
      <c r="B95" s="14">
        <v>17820</v>
      </c>
      <c r="C95" s="14">
        <v>4409.2299999999996</v>
      </c>
      <c r="D95" s="14">
        <v>17820</v>
      </c>
      <c r="E95" s="14">
        <f t="shared" ref="E95:E103" si="4">B95+C95-D95</f>
        <v>4409.2299999999996</v>
      </c>
    </row>
    <row r="96" spans="1:5" s="17" customFormat="1" ht="17.25" customHeight="1" x14ac:dyDescent="0.2">
      <c r="A96" s="13" t="s">
        <v>18</v>
      </c>
      <c r="B96" s="14">
        <v>43504.05</v>
      </c>
      <c r="C96" s="14"/>
      <c r="D96" s="14"/>
      <c r="E96" s="14">
        <f t="shared" si="4"/>
        <v>43504.05</v>
      </c>
    </row>
    <row r="97" spans="1:5" s="17" customFormat="1" ht="17.25" customHeight="1" x14ac:dyDescent="0.2">
      <c r="A97" s="13"/>
      <c r="B97" s="14"/>
      <c r="C97" s="14"/>
      <c r="D97" s="14"/>
      <c r="E97" s="14">
        <f t="shared" si="4"/>
        <v>0</v>
      </c>
    </row>
    <row r="98" spans="1:5" s="17" customFormat="1" ht="17.25" customHeight="1" x14ac:dyDescent="0.2">
      <c r="A98" s="13"/>
      <c r="B98" s="14"/>
      <c r="C98" s="14"/>
      <c r="D98" s="14"/>
      <c r="E98" s="14">
        <f t="shared" si="4"/>
        <v>0</v>
      </c>
    </row>
    <row r="99" spans="1:5" s="17" customFormat="1" ht="17.25" customHeight="1" x14ac:dyDescent="0.2">
      <c r="A99" s="13"/>
      <c r="B99" s="14"/>
      <c r="C99" s="14"/>
      <c r="D99" s="14"/>
      <c r="E99" s="14">
        <f t="shared" si="4"/>
        <v>0</v>
      </c>
    </row>
    <row r="100" spans="1:5" s="17" customFormat="1" ht="17.25" customHeight="1" x14ac:dyDescent="0.2">
      <c r="A100" s="13"/>
      <c r="B100" s="14"/>
      <c r="C100" s="14"/>
      <c r="D100" s="14"/>
      <c r="E100" s="14">
        <f t="shared" si="4"/>
        <v>0</v>
      </c>
    </row>
    <row r="101" spans="1:5" s="17" customFormat="1" ht="17.25" customHeight="1" x14ac:dyDescent="0.2">
      <c r="A101" s="13"/>
      <c r="B101" s="14"/>
      <c r="C101" s="14"/>
      <c r="D101" s="14"/>
      <c r="E101" s="14">
        <f t="shared" si="4"/>
        <v>0</v>
      </c>
    </row>
    <row r="102" spans="1:5" s="17" customFormat="1" ht="17.25" customHeight="1" x14ac:dyDescent="0.2">
      <c r="A102" s="13"/>
      <c r="B102" s="14"/>
      <c r="C102" s="14"/>
      <c r="D102" s="14"/>
      <c r="E102" s="14">
        <f t="shared" si="4"/>
        <v>0</v>
      </c>
    </row>
    <row r="103" spans="1:5" s="17" customFormat="1" ht="17.25" customHeight="1" x14ac:dyDescent="0.2">
      <c r="A103" s="13"/>
      <c r="B103" s="14"/>
      <c r="C103" s="14"/>
      <c r="D103" s="14"/>
      <c r="E103" s="14">
        <f t="shared" si="4"/>
        <v>0</v>
      </c>
    </row>
    <row r="104" spans="1:5" s="17" customFormat="1" ht="17.25" customHeight="1" x14ac:dyDescent="0.2">
      <c r="A104" s="10" t="s">
        <v>37</v>
      </c>
      <c r="B104" s="11">
        <f>SUM(B105:B110)</f>
        <v>37061.51</v>
      </c>
      <c r="C104" s="11">
        <f>SUM(C105:C110)</f>
        <v>0</v>
      </c>
      <c r="D104" s="11">
        <f>SUM(D105:D110)</f>
        <v>26780.61</v>
      </c>
      <c r="E104" s="11">
        <f>SUM(E105:E110)</f>
        <v>10280.900000000001</v>
      </c>
    </row>
    <row r="105" spans="1:5" s="17" customFormat="1" ht="17.25" customHeight="1" x14ac:dyDescent="0.2">
      <c r="A105" s="13" t="s">
        <v>38</v>
      </c>
      <c r="B105" s="14">
        <v>10180.900000000001</v>
      </c>
      <c r="C105" s="14"/>
      <c r="D105" s="14"/>
      <c r="E105" s="14">
        <f>B105+C105-D105</f>
        <v>10180.900000000001</v>
      </c>
    </row>
    <row r="106" spans="1:5" s="17" customFormat="1" ht="17.25" customHeight="1" x14ac:dyDescent="0.2">
      <c r="A106" s="13" t="s">
        <v>39</v>
      </c>
      <c r="B106" s="14">
        <v>14763.61</v>
      </c>
      <c r="C106" s="14"/>
      <c r="D106" s="14">
        <v>14663.61</v>
      </c>
      <c r="E106" s="14">
        <f t="shared" ref="E106:E117" si="5">B106+C106-D106</f>
        <v>100</v>
      </c>
    </row>
    <row r="107" spans="1:5" s="17" customFormat="1" ht="17.25" customHeight="1" x14ac:dyDescent="0.2">
      <c r="A107" s="13" t="s">
        <v>40</v>
      </c>
      <c r="B107" s="14">
        <v>12117</v>
      </c>
      <c r="C107" s="14"/>
      <c r="D107" s="14">
        <v>12117</v>
      </c>
      <c r="E107" s="14">
        <f t="shared" si="5"/>
        <v>0</v>
      </c>
    </row>
    <row r="108" spans="1:5" s="17" customFormat="1" ht="17.25" customHeight="1" x14ac:dyDescent="0.2">
      <c r="A108" s="13"/>
      <c r="B108" s="14"/>
      <c r="C108" s="14"/>
      <c r="D108" s="14"/>
      <c r="E108" s="14">
        <f t="shared" si="5"/>
        <v>0</v>
      </c>
    </row>
    <row r="109" spans="1:5" s="17" customFormat="1" ht="17.25" customHeight="1" x14ac:dyDescent="0.2">
      <c r="A109" s="13"/>
      <c r="B109" s="14"/>
      <c r="C109" s="14"/>
      <c r="D109" s="14"/>
      <c r="E109" s="14">
        <f t="shared" si="5"/>
        <v>0</v>
      </c>
    </row>
    <row r="110" spans="1:5" s="17" customFormat="1" ht="17.25" customHeight="1" x14ac:dyDescent="0.2">
      <c r="A110" s="13"/>
      <c r="B110" s="14"/>
      <c r="C110" s="14"/>
      <c r="D110" s="14"/>
      <c r="E110" s="14">
        <f t="shared" si="5"/>
        <v>0</v>
      </c>
    </row>
    <row r="111" spans="1:5" s="17" customFormat="1" ht="17.25" customHeight="1" x14ac:dyDescent="0.2">
      <c r="A111" s="22" t="s">
        <v>41</v>
      </c>
      <c r="B111" s="11">
        <f>SUM(B112:B117)</f>
        <v>2323</v>
      </c>
      <c r="C111" s="11">
        <f>SUM(C112:C117)</f>
        <v>0</v>
      </c>
      <c r="D111" s="11">
        <f>SUM(D112:D117)</f>
        <v>2317.3200000000002</v>
      </c>
      <c r="E111" s="11">
        <f>SUM(E112:E117)</f>
        <v>5.6800000000000068</v>
      </c>
    </row>
    <row r="112" spans="1:5" s="17" customFormat="1" ht="17.25" customHeight="1" x14ac:dyDescent="0.2">
      <c r="A112" s="23" t="s">
        <v>42</v>
      </c>
      <c r="B112" s="19">
        <v>156.25</v>
      </c>
      <c r="C112" s="24"/>
      <c r="D112" s="19">
        <v>150.57</v>
      </c>
      <c r="E112" s="14">
        <f t="shared" si="5"/>
        <v>5.6800000000000068</v>
      </c>
    </row>
    <row r="113" spans="1:5" s="17" customFormat="1" ht="30.75" customHeight="1" x14ac:dyDescent="0.2">
      <c r="A113" s="23" t="s">
        <v>43</v>
      </c>
      <c r="B113" s="19">
        <v>1996.75</v>
      </c>
      <c r="C113" s="24"/>
      <c r="D113" s="19">
        <v>1996.75</v>
      </c>
      <c r="E113" s="14">
        <f t="shared" si="5"/>
        <v>0</v>
      </c>
    </row>
    <row r="114" spans="1:5" s="17" customFormat="1" ht="30" customHeight="1" x14ac:dyDescent="0.2">
      <c r="A114" s="23" t="s">
        <v>44</v>
      </c>
      <c r="B114" s="19">
        <v>170</v>
      </c>
      <c r="C114" s="24"/>
      <c r="D114" s="19">
        <v>170</v>
      </c>
      <c r="E114" s="14">
        <f t="shared" si="5"/>
        <v>0</v>
      </c>
    </row>
    <row r="115" spans="1:5" s="17" customFormat="1" ht="17.25" customHeight="1" x14ac:dyDescent="0.2">
      <c r="A115" s="23"/>
      <c r="B115" s="24"/>
      <c r="C115" s="24"/>
      <c r="D115" s="24"/>
      <c r="E115" s="14">
        <f t="shared" si="5"/>
        <v>0</v>
      </c>
    </row>
    <row r="116" spans="1:5" s="17" customFormat="1" ht="17.25" customHeight="1" x14ac:dyDescent="0.2">
      <c r="A116" s="23"/>
      <c r="B116" s="24"/>
      <c r="C116" s="24"/>
      <c r="D116" s="24"/>
      <c r="E116" s="14">
        <f t="shared" si="5"/>
        <v>0</v>
      </c>
    </row>
    <row r="117" spans="1:5" s="17" customFormat="1" ht="17.25" customHeight="1" x14ac:dyDescent="0.2">
      <c r="A117" s="13"/>
      <c r="B117" s="14"/>
      <c r="C117" s="14"/>
      <c r="D117" s="14"/>
      <c r="E117" s="14">
        <f t="shared" si="5"/>
        <v>0</v>
      </c>
    </row>
    <row r="118" spans="1:5" s="17" customFormat="1" ht="17.25" customHeight="1" x14ac:dyDescent="0.2">
      <c r="A118" s="25" t="s">
        <v>45</v>
      </c>
      <c r="B118" s="11">
        <f>SUM(B119:B124)</f>
        <v>0</v>
      </c>
      <c r="C118" s="11">
        <f>SUM(C119:C124)</f>
        <v>0</v>
      </c>
      <c r="D118" s="11">
        <f>SUM(D119:D124)</f>
        <v>0</v>
      </c>
      <c r="E118" s="11">
        <f>SUM(E119:E124)</f>
        <v>0</v>
      </c>
    </row>
    <row r="119" spans="1:5" s="17" customFormat="1" ht="17.25" customHeight="1" x14ac:dyDescent="0.2">
      <c r="A119" s="13"/>
      <c r="B119" s="14"/>
      <c r="C119" s="14"/>
      <c r="D119" s="14"/>
      <c r="E119" s="14">
        <f t="shared" ref="E119:E124" si="6">B119+C119-D119</f>
        <v>0</v>
      </c>
    </row>
    <row r="120" spans="1:5" s="17" customFormat="1" ht="17.25" customHeight="1" x14ac:dyDescent="0.2">
      <c r="A120" s="23"/>
      <c r="B120" s="24"/>
      <c r="C120" s="24"/>
      <c r="D120" s="24"/>
      <c r="E120" s="14">
        <f t="shared" si="6"/>
        <v>0</v>
      </c>
    </row>
    <row r="121" spans="1:5" s="17" customFormat="1" ht="17.25" customHeight="1" x14ac:dyDescent="0.2">
      <c r="A121" s="23"/>
      <c r="B121" s="24"/>
      <c r="C121" s="24"/>
      <c r="D121" s="24"/>
      <c r="E121" s="14">
        <f t="shared" si="6"/>
        <v>0</v>
      </c>
    </row>
    <row r="122" spans="1:5" s="17" customFormat="1" ht="17.25" customHeight="1" x14ac:dyDescent="0.2">
      <c r="A122" s="23"/>
      <c r="B122" s="24"/>
      <c r="C122" s="24"/>
      <c r="D122" s="24"/>
      <c r="E122" s="14">
        <f t="shared" si="6"/>
        <v>0</v>
      </c>
    </row>
    <row r="123" spans="1:5" s="17" customFormat="1" ht="17.25" customHeight="1" x14ac:dyDescent="0.2">
      <c r="A123" s="23"/>
      <c r="B123" s="24"/>
      <c r="C123" s="24"/>
      <c r="D123" s="24"/>
      <c r="E123" s="14">
        <f t="shared" si="6"/>
        <v>0</v>
      </c>
    </row>
    <row r="124" spans="1:5" s="17" customFormat="1" ht="17.25" customHeight="1" x14ac:dyDescent="0.2">
      <c r="A124" s="13"/>
      <c r="B124" s="14"/>
      <c r="C124" s="14"/>
      <c r="D124" s="14"/>
      <c r="E124" s="14">
        <f t="shared" si="6"/>
        <v>0</v>
      </c>
    </row>
    <row r="125" spans="1:5" s="17" customFormat="1" ht="17.25" customHeight="1" x14ac:dyDescent="0.2">
      <c r="A125" s="26" t="s">
        <v>46</v>
      </c>
      <c r="B125" s="27">
        <f>B104+B72+B48+B7+B55+B70+B111+B118+B94</f>
        <v>110107.71</v>
      </c>
      <c r="C125" s="27">
        <f>C104+C72+C48+C7+C55+C70+C111+C118+C94</f>
        <v>4747.45</v>
      </c>
      <c r="D125" s="27">
        <f>D104+D72+D48+D7+D55+D70+D111+D118+D94</f>
        <v>46917.93</v>
      </c>
      <c r="E125" s="27">
        <f>E104+E72+E48+E7+E55+E70+E111+E118+E94</f>
        <v>67937.23000000001</v>
      </c>
    </row>
    <row r="126" spans="1:5" s="17" customFormat="1" ht="17.25" customHeight="1" x14ac:dyDescent="0.2">
      <c r="A126" s="28"/>
      <c r="B126" s="29"/>
      <c r="C126" s="28"/>
      <c r="D126" s="28"/>
      <c r="E126" s="28"/>
    </row>
    <row r="127" spans="1:5" s="17" customFormat="1" ht="17.25" customHeight="1" x14ac:dyDescent="0.2">
      <c r="A127" s="28"/>
      <c r="B127" s="30">
        <f>INDEX([1]Поступило!$B$3:$B$36,(MATCH(F1,[1]Поступило!$A$3:$A$36,0)))</f>
        <v>110107.70999999999</v>
      </c>
      <c r="C127" s="31">
        <f>INDEX([1]Поступило!$C$3:$C$36,(MATCH(F1,[1]Поступило!$A$3:$A$36,0)))</f>
        <v>4747.45</v>
      </c>
      <c r="D127" s="31">
        <f>INDEX([1]Поступило!$D$3:$D$36,(MATCH(F1,[1]Поступило!$A$3:$A$36,0)))</f>
        <v>46917.929999999993</v>
      </c>
      <c r="E127" s="31">
        <f>INDEX([1]Поступило!$E$3:$E$36,(MATCH(F1,[1]Поступило!$A$3:$A$36,0)))</f>
        <v>67937.23</v>
      </c>
    </row>
    <row r="128" spans="1:5" s="17" customFormat="1" ht="17.25" customHeight="1" x14ac:dyDescent="0.2">
      <c r="A128" s="28"/>
      <c r="B128" s="31">
        <f>B127-B125</f>
        <v>0</v>
      </c>
      <c r="C128" s="31">
        <f>C127-C125</f>
        <v>0</v>
      </c>
      <c r="D128" s="31">
        <f>D127-D125</f>
        <v>0</v>
      </c>
      <c r="E128" s="31">
        <f>E127-E125</f>
        <v>0</v>
      </c>
    </row>
    <row r="129" spans="1:5" s="17" customFormat="1" ht="17.25" customHeight="1" x14ac:dyDescent="0.2">
      <c r="A129" s="28"/>
      <c r="B129" s="28"/>
      <c r="C129" s="28"/>
      <c r="D129" s="28"/>
      <c r="E129" s="28"/>
    </row>
    <row r="130" spans="1:5" s="17" customFormat="1" ht="17.25" customHeight="1" x14ac:dyDescent="0.2">
      <c r="A130" s="32"/>
      <c r="B130" s="32"/>
      <c r="C130" s="32"/>
      <c r="D130" s="32"/>
      <c r="E130" s="32"/>
    </row>
    <row r="131" spans="1:5" s="17" customFormat="1" ht="17.25" customHeight="1" x14ac:dyDescent="0.2">
      <c r="A131" s="32"/>
      <c r="B131" s="32"/>
      <c r="C131" s="32"/>
      <c r="D131" s="32"/>
      <c r="E131" s="32"/>
    </row>
    <row r="132" spans="1:5" s="17" customFormat="1" ht="17.25" customHeight="1" x14ac:dyDescent="0.2">
      <c r="A132" s="33" t="s">
        <v>47</v>
      </c>
      <c r="B132" s="34" t="str">
        <f>INDEX([1]ФИО!L4:L199,(MATCH(F1,[1]ФИО!B4:B199,0)))</f>
        <v>В.В. Хаидова</v>
      </c>
      <c r="C132" s="33"/>
      <c r="D132" s="33"/>
      <c r="E132" s="33"/>
    </row>
    <row r="133" spans="1:5" s="17" customFormat="1" ht="17.25" customHeight="1" x14ac:dyDescent="0.2">
      <c r="A133" s="33"/>
      <c r="B133" s="35" t="s">
        <v>48</v>
      </c>
      <c r="C133" s="33"/>
      <c r="D133" s="33"/>
      <c r="E133" s="33"/>
    </row>
    <row r="134" spans="1:5" s="17" customFormat="1" ht="12" x14ac:dyDescent="0.2">
      <c r="A134" s="33" t="s">
        <v>49</v>
      </c>
      <c r="B134" s="36" t="str">
        <f>INDEX([1]ФИО!M4:M132,(MATCH(F1,[1]ФИО!B4:B132,0)))</f>
        <v>8 (812) 576-99-19</v>
      </c>
      <c r="C134" s="33"/>
      <c r="D134" s="33"/>
      <c r="E134" s="33"/>
    </row>
    <row r="135" spans="1:5" s="17" customFormat="1" x14ac:dyDescent="0.25">
      <c r="A135" s="37"/>
      <c r="B135" s="37"/>
      <c r="C135" s="37"/>
      <c r="D135" s="37"/>
      <c r="E135" s="37"/>
    </row>
    <row r="136" spans="1:5" s="17" customFormat="1" x14ac:dyDescent="0.25">
      <c r="A136" s="12"/>
      <c r="B136" s="12"/>
      <c r="C136" s="12"/>
      <c r="D136" s="12"/>
      <c r="E136" s="12"/>
    </row>
    <row r="137" spans="1:5" s="17" customFormat="1" x14ac:dyDescent="0.25">
      <c r="A137" s="2"/>
      <c r="B137" s="2"/>
      <c r="C137" s="2"/>
      <c r="D137" s="2"/>
      <c r="E137" s="2"/>
    </row>
    <row r="138" spans="1:5" s="38" customFormat="1" ht="35.25" customHeight="1" x14ac:dyDescent="0.25">
      <c r="A138" s="2"/>
      <c r="B138" s="2"/>
      <c r="C138" s="2"/>
      <c r="D138" s="2"/>
      <c r="E138" s="2"/>
    </row>
    <row r="139" spans="1:5" s="17" customFormat="1" x14ac:dyDescent="0.25">
      <c r="A139" s="2"/>
      <c r="B139" s="2"/>
      <c r="C139" s="2"/>
      <c r="D139" s="2"/>
      <c r="E139" s="2"/>
    </row>
  </sheetData>
  <mergeCells count="3">
    <mergeCell ref="A1:E1"/>
    <mergeCell ref="A3:E3"/>
    <mergeCell ref="A4:E4"/>
  </mergeCells>
  <pageMargins left="0.59055118110236227" right="0.19685039370078741" top="0.19685039370078741" bottom="0.19685039370078741" header="0" footer="0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146</vt:lpstr>
      <vt:lpstr>'146'!Область_печати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Евгения Александровна</dc:creator>
  <cp:lastModifiedBy>Мельникова Евгения Александровна</cp:lastModifiedBy>
  <dcterms:created xsi:type="dcterms:W3CDTF">2024-03-05T10:36:23Z</dcterms:created>
  <dcterms:modified xsi:type="dcterms:W3CDTF">2024-03-05T10:36:44Z</dcterms:modified>
</cp:coreProperties>
</file>